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ashi\Downloads\"/>
    </mc:Choice>
  </mc:AlternateContent>
  <bookViews>
    <workbookView xWindow="0" yWindow="0" windowWidth="28800" windowHeight="12210"/>
  </bookViews>
  <sheets>
    <sheet name="合意打切鑑、明細" sheetId="1" r:id="rId1"/>
  </sheets>
  <definedNames>
    <definedName name="_xlnm.Print_Area" localSheetId="0">'合意打切鑑、明細'!$A$1:$Q$106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D99" i="1" s="1"/>
  <c r="N95" i="1"/>
  <c r="N97" i="1" s="1"/>
  <c r="N82" i="1"/>
  <c r="N84" i="1" s="1"/>
  <c r="D81" i="1"/>
  <c r="D82" i="1" s="1"/>
  <c r="D83" i="1" s="1"/>
  <c r="N80" i="1"/>
  <c r="D77" i="1"/>
  <c r="D64" i="1"/>
  <c r="D65" i="1" s="1"/>
  <c r="N62" i="1"/>
  <c r="D67" i="1" s="1"/>
  <c r="D68" i="1" s="1"/>
  <c r="D49" i="1"/>
  <c r="D50" i="1" s="1"/>
  <c r="N47" i="1"/>
  <c r="N49" i="1" s="1"/>
  <c r="I87" i="1" l="1"/>
  <c r="D87" i="1"/>
  <c r="D88" i="1" s="1"/>
  <c r="D101" i="1"/>
  <c r="D102" i="1" s="1"/>
  <c r="N99" i="1"/>
  <c r="N101" i="1" s="1"/>
  <c r="I51" i="1"/>
  <c r="D52" i="1"/>
  <c r="D53" i="1" s="1"/>
  <c r="N50" i="1"/>
  <c r="D85" i="1"/>
  <c r="D86" i="1" s="1"/>
  <c r="N85" i="1"/>
  <c r="I86" i="1" s="1"/>
  <c r="I88" i="1" s="1"/>
  <c r="N64" i="1"/>
  <c r="N83" i="1"/>
  <c r="I100" i="1" l="1"/>
  <c r="I52" i="1"/>
  <c r="I66" i="1"/>
  <c r="I68" i="1" s="1"/>
  <c r="N65" i="1"/>
  <c r="I53" i="1" l="1"/>
  <c r="I54" i="1" s="1"/>
  <c r="I69" i="1"/>
  <c r="I101" i="1"/>
  <c r="N51" i="1" l="1"/>
  <c r="D54" i="1" s="1"/>
  <c r="D55" i="1" s="1"/>
  <c r="I55" i="1"/>
  <c r="I70" i="1"/>
  <c r="I71" i="1" s="1"/>
  <c r="I102" i="1"/>
  <c r="I103" i="1" s="1"/>
  <c r="N103" i="1" l="1"/>
  <c r="D103" i="1" s="1"/>
  <c r="D104" i="1" s="1"/>
  <c r="I104" i="1"/>
  <c r="N66" i="1"/>
  <c r="D69" i="1" s="1"/>
  <c r="D70" i="1" s="1"/>
  <c r="I72" i="1"/>
</calcChain>
</file>

<file path=xl/sharedStrings.xml><?xml version="1.0" encoding="utf-8"?>
<sst xmlns="http://schemas.openxmlformats.org/spreadsheetml/2006/main" count="283" uniqueCount="200">
  <si>
    <t>請求書　ヘッダ部</t>
    <rPh sb="0" eb="3">
      <t>セイキュウショ</t>
    </rPh>
    <rPh sb="7" eb="8">
      <t>ブ</t>
    </rPh>
    <phoneticPr fontId="4"/>
  </si>
  <si>
    <t>発注者コード</t>
    <rPh sb="0" eb="3">
      <t>ハッチュウシャ</t>
    </rPh>
    <phoneticPr fontId="4"/>
  </si>
  <si>
    <t>発注者名</t>
    <rPh sb="0" eb="3">
      <t>ハッチュウシャ</t>
    </rPh>
    <rPh sb="3" eb="4">
      <t>メイ</t>
    </rPh>
    <phoneticPr fontId="4"/>
  </si>
  <si>
    <t>株式会社渋谷建設</t>
  </si>
  <si>
    <t>情報区分コード</t>
    <rPh sb="0" eb="2">
      <t>ジョウホウ</t>
    </rPh>
    <rPh sb="2" eb="4">
      <t>クブン</t>
    </rPh>
    <phoneticPr fontId="4"/>
  </si>
  <si>
    <t>発行日</t>
    <rPh sb="0" eb="3">
      <t>ハッコウビ</t>
    </rPh>
    <phoneticPr fontId="4"/>
  </si>
  <si>
    <t>受注者コード</t>
    <rPh sb="0" eb="3">
      <t>ジュチュウシャ</t>
    </rPh>
    <phoneticPr fontId="4"/>
  </si>
  <si>
    <t>受注者名</t>
    <rPh sb="0" eb="2">
      <t>ジュチュウ</t>
    </rPh>
    <rPh sb="2" eb="3">
      <t>シャ</t>
    </rPh>
    <rPh sb="3" eb="4">
      <t>メイ</t>
    </rPh>
    <phoneticPr fontId="4"/>
  </si>
  <si>
    <t>高尾産業株式会社</t>
  </si>
  <si>
    <t>請求書No.</t>
    <rPh sb="0" eb="3">
      <t>セイキュウショ</t>
    </rPh>
    <phoneticPr fontId="4"/>
  </si>
  <si>
    <r>
      <t>S200</t>
    </r>
    <r>
      <rPr>
        <sz val="11"/>
        <rFont val="游ゴシック"/>
        <family val="2"/>
        <scheme val="minor"/>
      </rPr>
      <t>7-03001</t>
    </r>
    <phoneticPr fontId="4"/>
  </si>
  <si>
    <t>請求書　鑑部</t>
    <rPh sb="0" eb="2">
      <t>セイキュウ</t>
    </rPh>
    <rPh sb="2" eb="3">
      <t>ショ</t>
    </rPh>
    <rPh sb="4" eb="5">
      <t>カガミ</t>
    </rPh>
    <rPh sb="5" eb="6">
      <t>ブ</t>
    </rPh>
    <phoneticPr fontId="4"/>
  </si>
  <si>
    <t>合意精算請求書</t>
    <rPh sb="0" eb="2">
      <t>ゴウイ</t>
    </rPh>
    <rPh sb="2" eb="4">
      <t>セイサン</t>
    </rPh>
    <rPh sb="4" eb="5">
      <t>ショウ</t>
    </rPh>
    <rPh sb="5" eb="6">
      <t>モトム</t>
    </rPh>
    <rPh sb="6" eb="7">
      <t>ショ</t>
    </rPh>
    <phoneticPr fontId="4"/>
  </si>
  <si>
    <t>発注者（通知元）</t>
    <rPh sb="0" eb="3">
      <t>ハッチュウシャ</t>
    </rPh>
    <rPh sb="4" eb="6">
      <t>ツウチ</t>
    </rPh>
    <rPh sb="6" eb="7">
      <t>モト</t>
    </rPh>
    <phoneticPr fontId="4"/>
  </si>
  <si>
    <t>受注者</t>
    <rPh sb="0" eb="3">
      <t>ジュチュウシャ</t>
    </rPh>
    <phoneticPr fontId="4"/>
  </si>
  <si>
    <t>「登録振込口座」</t>
    <rPh sb="1" eb="3">
      <t>トウロク</t>
    </rPh>
    <rPh sb="3" eb="5">
      <t>フリコミ</t>
    </rPh>
    <rPh sb="5" eb="7">
      <t>コウザ</t>
    </rPh>
    <phoneticPr fontId="4"/>
  </si>
  <si>
    <t>〒</t>
  </si>
  <si>
    <t>１５１ー８５０３</t>
  </si>
  <si>
    <t>１９１ー１２３４</t>
  </si>
  <si>
    <t>振込金融機関</t>
    <rPh sb="0" eb="2">
      <t>フリコミ</t>
    </rPh>
    <rPh sb="2" eb="4">
      <t>キンユウ</t>
    </rPh>
    <rPh sb="4" eb="6">
      <t>キカン</t>
    </rPh>
    <phoneticPr fontId="4"/>
  </si>
  <si>
    <t>シーアイ銀行</t>
    <rPh sb="4" eb="6">
      <t>ギンコウ</t>
    </rPh>
    <phoneticPr fontId="4"/>
  </si>
  <si>
    <t>住所</t>
  </si>
  <si>
    <t>東京都渋谷区千駄ヶ谷４－２５－２２</t>
    <rPh sb="0" eb="3">
      <t>トウキョウト</t>
    </rPh>
    <rPh sb="3" eb="6">
      <t>シブヤク</t>
    </rPh>
    <rPh sb="6" eb="10">
      <t>センダガヤ</t>
    </rPh>
    <phoneticPr fontId="1"/>
  </si>
  <si>
    <t>（お知らせ）</t>
    <rPh sb="2" eb="3">
      <t>シ</t>
    </rPh>
    <phoneticPr fontId="4"/>
  </si>
  <si>
    <t>東京都大田区並木町３ー１ー２</t>
    <rPh sb="0" eb="3">
      <t>トウキョウト</t>
    </rPh>
    <rPh sb="3" eb="6">
      <t>オオタク</t>
    </rPh>
    <rPh sb="6" eb="9">
      <t>ナミキマチ</t>
    </rPh>
    <phoneticPr fontId="1"/>
  </si>
  <si>
    <t>(同上)支店名</t>
    <rPh sb="1" eb="3">
      <t>ドウジョウ</t>
    </rPh>
    <rPh sb="4" eb="6">
      <t>シテン</t>
    </rPh>
    <rPh sb="6" eb="7">
      <t>メイ</t>
    </rPh>
    <phoneticPr fontId="4"/>
  </si>
  <si>
    <t>虎ノ門支店</t>
    <rPh sb="0" eb="1">
      <t>トラ</t>
    </rPh>
    <rPh sb="2" eb="3">
      <t>モン</t>
    </rPh>
    <rPh sb="3" eb="5">
      <t>シテン</t>
    </rPh>
    <phoneticPr fontId="4"/>
  </si>
  <si>
    <t>・年末の支払は12月31日ではなく12月28日になります。</t>
    <rPh sb="1" eb="3">
      <t>ネンマツ</t>
    </rPh>
    <rPh sb="4" eb="6">
      <t>シハライ</t>
    </rPh>
    <rPh sb="9" eb="10">
      <t>ガツ</t>
    </rPh>
    <rPh sb="12" eb="13">
      <t>ニチ</t>
    </rPh>
    <rPh sb="19" eb="20">
      <t>ガツ</t>
    </rPh>
    <rPh sb="22" eb="23">
      <t>ニチ</t>
    </rPh>
    <phoneticPr fontId="4"/>
  </si>
  <si>
    <t>取引先コード</t>
    <rPh sb="0" eb="2">
      <t>トリヒキ</t>
    </rPh>
    <rPh sb="2" eb="3">
      <t>サキ</t>
    </rPh>
    <phoneticPr fontId="1"/>
  </si>
  <si>
    <t>１２３４５６７</t>
  </si>
  <si>
    <t>預金種別</t>
    <rPh sb="0" eb="2">
      <t>ヨキン</t>
    </rPh>
    <rPh sb="2" eb="4">
      <t>シュベツ</t>
    </rPh>
    <phoneticPr fontId="4"/>
  </si>
  <si>
    <t>当座</t>
    <rPh sb="0" eb="2">
      <t>トウザ</t>
    </rPh>
    <phoneticPr fontId="4"/>
  </si>
  <si>
    <t>会社名</t>
  </si>
  <si>
    <t>株式会社渋谷建設</t>
    <phoneticPr fontId="4"/>
  </si>
  <si>
    <t>高尾産業株式会社</t>
    <phoneticPr fontId="4"/>
  </si>
  <si>
    <t>口座番号</t>
    <rPh sb="0" eb="2">
      <t>コウザ</t>
    </rPh>
    <rPh sb="2" eb="4">
      <t>バンゴウ</t>
    </rPh>
    <phoneticPr fontId="4"/>
  </si>
  <si>
    <t>会社代表者名</t>
    <rPh sb="2" eb="5">
      <t>ダイヒョウシャ</t>
    </rPh>
    <phoneticPr fontId="4"/>
  </si>
  <si>
    <t>渋谷　太郎</t>
    <rPh sb="0" eb="2">
      <t>シブヤ</t>
    </rPh>
    <rPh sb="3" eb="5">
      <t>タロウ</t>
    </rPh>
    <phoneticPr fontId="4"/>
  </si>
  <si>
    <t>様</t>
    <rPh sb="0" eb="1">
      <t>サマ</t>
    </rPh>
    <phoneticPr fontId="4"/>
  </si>
  <si>
    <t>津久井  太郎</t>
    <rPh sb="0" eb="3">
      <t>ツクイ</t>
    </rPh>
    <rPh sb="5" eb="7">
      <t>タロウ</t>
    </rPh>
    <phoneticPr fontId="1"/>
  </si>
  <si>
    <t>口座名義(漢字)</t>
    <rPh sb="0" eb="2">
      <t>コウザ</t>
    </rPh>
    <rPh sb="2" eb="4">
      <t>メイギ</t>
    </rPh>
    <rPh sb="5" eb="7">
      <t>カンジ</t>
    </rPh>
    <phoneticPr fontId="4"/>
  </si>
  <si>
    <t>高尾産業</t>
    <rPh sb="0" eb="2">
      <t>タカオ</t>
    </rPh>
    <rPh sb="2" eb="4">
      <t>サンギョウ</t>
    </rPh>
    <phoneticPr fontId="4"/>
  </si>
  <si>
    <t>部署名</t>
    <rPh sb="0" eb="2">
      <t>ブショ</t>
    </rPh>
    <rPh sb="2" eb="3">
      <t>メイ</t>
    </rPh>
    <phoneticPr fontId="1"/>
  </si>
  <si>
    <t>経理部</t>
    <rPh sb="0" eb="2">
      <t>ケイリ</t>
    </rPh>
    <rPh sb="2" eb="3">
      <t>ブ</t>
    </rPh>
    <phoneticPr fontId="1"/>
  </si>
  <si>
    <t>口座名義(カナ)</t>
    <rPh sb="0" eb="2">
      <t>コウザ</t>
    </rPh>
    <rPh sb="2" eb="4">
      <t>メイギ</t>
    </rPh>
    <phoneticPr fontId="4"/>
  </si>
  <si>
    <t>ﾀｶｵｻﾝｷﾞｮｳ(ｶ)</t>
  </si>
  <si>
    <t>担当者名</t>
    <rPh sb="0" eb="2">
      <t>タントウ</t>
    </rPh>
    <rPh sb="2" eb="3">
      <t>シャ</t>
    </rPh>
    <rPh sb="3" eb="4">
      <t>メイ</t>
    </rPh>
    <phoneticPr fontId="1"/>
  </si>
  <si>
    <t>渋谷　一郎</t>
    <rPh sb="0" eb="2">
      <t>シブヤ</t>
    </rPh>
    <rPh sb="3" eb="5">
      <t>イチロウ</t>
    </rPh>
    <phoneticPr fontId="4"/>
  </si>
  <si>
    <t>担当者名</t>
    <rPh sb="0" eb="2">
      <t>タントウ</t>
    </rPh>
    <phoneticPr fontId="1"/>
  </si>
  <si>
    <t>津久井  一郎</t>
    <rPh sb="0" eb="3">
      <t>ツクイ</t>
    </rPh>
    <rPh sb="5" eb="7">
      <t>イチロウ</t>
    </rPh>
    <phoneticPr fontId="1"/>
  </si>
  <si>
    <t>電話</t>
    <rPh sb="0" eb="2">
      <t>デンワ</t>
    </rPh>
    <phoneticPr fontId="1"/>
  </si>
  <si>
    <t>03-3456-5678</t>
  </si>
  <si>
    <t>03-3567-8901</t>
    <phoneticPr fontId="4"/>
  </si>
  <si>
    <t>FAX</t>
  </si>
  <si>
    <t>03-3456-5679</t>
  </si>
  <si>
    <t>FAX</t>
    <phoneticPr fontId="1"/>
  </si>
  <si>
    <t>03-3567-8902</t>
    <phoneticPr fontId="4"/>
  </si>
  <si>
    <t>JV構成企業名</t>
    <rPh sb="2" eb="4">
      <t>コウセイ</t>
    </rPh>
    <rPh sb="4" eb="6">
      <t>キギョウ</t>
    </rPh>
    <rPh sb="6" eb="7">
      <t>メイ</t>
    </rPh>
    <phoneticPr fontId="4"/>
  </si>
  <si>
    <t>JV工事フラグ</t>
    <rPh sb="2" eb="4">
      <t>コウジ</t>
    </rPh>
    <phoneticPr fontId="4"/>
  </si>
  <si>
    <t>企業名１</t>
    <rPh sb="0" eb="2">
      <t>キギョウ</t>
    </rPh>
    <rPh sb="2" eb="3">
      <t>メイ</t>
    </rPh>
    <phoneticPr fontId="4"/>
  </si>
  <si>
    <t>株式会社青山組</t>
    <rPh sb="0" eb="4">
      <t>カブシキガイシャ</t>
    </rPh>
    <rPh sb="4" eb="7">
      <t>アオヤマグミ</t>
    </rPh>
    <phoneticPr fontId="4"/>
  </si>
  <si>
    <t>企業名２</t>
    <rPh sb="0" eb="2">
      <t>キギョウ</t>
    </rPh>
    <rPh sb="2" eb="3">
      <t>メイ</t>
    </rPh>
    <phoneticPr fontId="4"/>
  </si>
  <si>
    <t>赤坂建設株式会社</t>
    <rPh sb="0" eb="2">
      <t>アカサカ</t>
    </rPh>
    <rPh sb="2" eb="4">
      <t>ケンセツ</t>
    </rPh>
    <rPh sb="4" eb="8">
      <t>カブシキガイシャ</t>
    </rPh>
    <phoneticPr fontId="4"/>
  </si>
  <si>
    <t>取引件名</t>
  </si>
  <si>
    <t>1245　型枠工事高層棟</t>
    <phoneticPr fontId="4"/>
  </si>
  <si>
    <t>受注者専用使用欄</t>
    <rPh sb="0" eb="3">
      <t>ジュチュウシャ</t>
    </rPh>
    <rPh sb="3" eb="5">
      <t>センヨウ</t>
    </rPh>
    <rPh sb="5" eb="7">
      <t>シヨウ</t>
    </rPh>
    <rPh sb="7" eb="8">
      <t>ラン</t>
    </rPh>
    <phoneticPr fontId="4"/>
  </si>
  <si>
    <t>企業名３</t>
    <rPh sb="0" eb="2">
      <t>キギョウ</t>
    </rPh>
    <rPh sb="2" eb="3">
      <t>メイ</t>
    </rPh>
    <phoneticPr fontId="4"/>
  </si>
  <si>
    <t>乃木工務店株式会社</t>
    <rPh sb="0" eb="2">
      <t>ノギ</t>
    </rPh>
    <rPh sb="2" eb="5">
      <t>コウムテン</t>
    </rPh>
    <rPh sb="5" eb="9">
      <t>カブシキガイシャ</t>
    </rPh>
    <phoneticPr fontId="4"/>
  </si>
  <si>
    <t>全体工事開始日</t>
    <phoneticPr fontId="4"/>
  </si>
  <si>
    <t>全体工事終了日</t>
    <phoneticPr fontId="4"/>
  </si>
  <si>
    <t>工事コード</t>
  </si>
  <si>
    <t>０１６０８１</t>
  </si>
  <si>
    <t>変更工事コード</t>
    <rPh sb="0" eb="2">
      <t>ヘンコウ</t>
    </rPh>
    <rPh sb="2" eb="4">
      <t>コウジ</t>
    </rPh>
    <phoneticPr fontId="4"/>
  </si>
  <si>
    <t>原価要素名</t>
  </si>
  <si>
    <t>１　　　　外注</t>
  </si>
  <si>
    <t>工事名称</t>
    <rPh sb="0" eb="2">
      <t>コウジ</t>
    </rPh>
    <rPh sb="2" eb="4">
      <t>メイショウ</t>
    </rPh>
    <phoneticPr fontId="4"/>
  </si>
  <si>
    <t>ＣＩ－ＮＥＴ共済組合会館（仮称）建築工事</t>
  </si>
  <si>
    <t>原価科目名</t>
  </si>
  <si>
    <t>402　　金属工事</t>
  </si>
  <si>
    <t>工事略称</t>
    <rPh sb="0" eb="2">
      <t>コウジ</t>
    </rPh>
    <rPh sb="2" eb="4">
      <t>リャクショウ</t>
    </rPh>
    <phoneticPr fontId="4"/>
  </si>
  <si>
    <t>原価細目名</t>
  </si>
  <si>
    <t>発注者専用使用欄</t>
    <rPh sb="0" eb="3">
      <t>ハッチュウシャ</t>
    </rPh>
    <rPh sb="3" eb="5">
      <t>センヨウ</t>
    </rPh>
    <rPh sb="5" eb="7">
      <t>シヨウ</t>
    </rPh>
    <rPh sb="7" eb="8">
      <t>ラン</t>
    </rPh>
    <phoneticPr fontId="4"/>
  </si>
  <si>
    <t>工事場所住所</t>
    <rPh sb="0" eb="2">
      <t>コウジ</t>
    </rPh>
    <rPh sb="2" eb="4">
      <t>バショ</t>
    </rPh>
    <phoneticPr fontId="4"/>
  </si>
  <si>
    <t xml:space="preserve">〒102-0001   東京都千代田区隼町１－１－５　　    </t>
    <phoneticPr fontId="4"/>
  </si>
  <si>
    <t>工期・納期</t>
  </si>
  <si>
    <r>
      <t>200</t>
    </r>
    <r>
      <rPr>
        <sz val="11"/>
        <rFont val="游ゴシック"/>
        <family val="2"/>
        <scheme val="minor"/>
      </rPr>
      <t>6年10月01日</t>
    </r>
    <phoneticPr fontId="4"/>
  </si>
  <si>
    <r>
      <t>2007年</t>
    </r>
    <r>
      <rPr>
        <sz val="11"/>
        <rFont val="游ゴシック"/>
        <family val="2"/>
        <scheme val="minor"/>
      </rPr>
      <t>3月25日</t>
    </r>
    <phoneticPr fontId="4"/>
  </si>
  <si>
    <t>工事場所電話</t>
    <rPh sb="0" eb="2">
      <t>コウジ</t>
    </rPh>
    <rPh sb="2" eb="4">
      <t>バショ</t>
    </rPh>
    <rPh sb="4" eb="6">
      <t>デンワ</t>
    </rPh>
    <phoneticPr fontId="4"/>
  </si>
  <si>
    <t>03-3456-5656</t>
    <phoneticPr fontId="4"/>
  </si>
  <si>
    <t>工事場所FAX</t>
    <rPh sb="0" eb="2">
      <t>コウジ</t>
    </rPh>
    <rPh sb="2" eb="4">
      <t>バショ</t>
    </rPh>
    <phoneticPr fontId="4"/>
  </si>
  <si>
    <r>
      <t>03-3456-56</t>
    </r>
    <r>
      <rPr>
        <sz val="11"/>
        <rFont val="游ゴシック"/>
        <family val="2"/>
        <scheme val="minor"/>
      </rPr>
      <t>57</t>
    </r>
    <phoneticPr fontId="4"/>
  </si>
  <si>
    <t>基本契約日</t>
    <rPh sb="4" eb="5">
      <t>ヒ</t>
    </rPh>
    <phoneticPr fontId="4"/>
  </si>
  <si>
    <t>2002年01月05日</t>
  </si>
  <si>
    <t>基本契約番号</t>
    <rPh sb="0" eb="2">
      <t>キホン</t>
    </rPh>
    <rPh sb="2" eb="4">
      <t>ケイヤク</t>
    </rPh>
    <rPh sb="4" eb="6">
      <t>バンゴウ</t>
    </rPh>
    <phoneticPr fontId="4"/>
  </si>
  <si>
    <t>BC2002-001</t>
    <phoneticPr fontId="4"/>
  </si>
  <si>
    <t>所長名</t>
    <rPh sb="0" eb="2">
      <t>ショチョウ</t>
    </rPh>
    <rPh sb="2" eb="3">
      <t>メイ</t>
    </rPh>
    <phoneticPr fontId="4"/>
  </si>
  <si>
    <t>青山　二郎</t>
    <rPh sb="0" eb="2">
      <t>アオヤマ</t>
    </rPh>
    <rPh sb="3" eb="5">
      <t>ジロウ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</si>
  <si>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</si>
  <si>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神宮　三郎</t>
    <rPh sb="0" eb="2">
      <t>ジングウ</t>
    </rPh>
    <rPh sb="3" eb="5">
      <t>サブロウ</t>
    </rPh>
    <phoneticPr fontId="4"/>
  </si>
  <si>
    <t>所在地コード</t>
    <rPh sb="0" eb="3">
      <t>ショザイチ</t>
    </rPh>
    <phoneticPr fontId="4"/>
  </si>
  <si>
    <t>CYD123</t>
    <phoneticPr fontId="4"/>
  </si>
  <si>
    <t>注文番号</t>
    <rPh sb="2" eb="4">
      <t>バンゴウ</t>
    </rPh>
    <phoneticPr fontId="4"/>
  </si>
  <si>
    <r>
      <t>12345</t>
    </r>
    <r>
      <rPr>
        <sz val="11"/>
        <rFont val="游ゴシック"/>
        <family val="2"/>
        <scheme val="minor"/>
      </rPr>
      <t>－</t>
    </r>
    <phoneticPr fontId="4"/>
  </si>
  <si>
    <t>工種・科目コード</t>
    <rPh sb="0" eb="1">
      <t>コウ</t>
    </rPh>
    <rPh sb="1" eb="2">
      <t>シュ</t>
    </rPh>
    <rPh sb="3" eb="5">
      <t>カモク</t>
    </rPh>
    <phoneticPr fontId="4"/>
  </si>
  <si>
    <t>2004000</t>
    <phoneticPr fontId="4"/>
  </si>
  <si>
    <t>参照帳票No.</t>
    <rPh sb="0" eb="2">
      <t>サンショウ</t>
    </rPh>
    <rPh sb="2" eb="4">
      <t>チョウヒョウ</t>
    </rPh>
    <phoneticPr fontId="4"/>
  </si>
  <si>
    <t>2345－</t>
    <phoneticPr fontId="4"/>
  </si>
  <si>
    <t>出来高調査日</t>
    <rPh sb="0" eb="3">
      <t>デキダカ</t>
    </rPh>
    <rPh sb="3" eb="5">
      <t>チョウサ</t>
    </rPh>
    <rPh sb="5" eb="6">
      <t>ビ</t>
    </rPh>
    <phoneticPr fontId="4"/>
  </si>
  <si>
    <r>
      <t>2007年</t>
    </r>
    <r>
      <rPr>
        <sz val="11"/>
        <rFont val="游ゴシック"/>
        <family val="2"/>
        <scheme val="minor"/>
      </rPr>
      <t>03月15日</t>
    </r>
    <phoneticPr fontId="4"/>
  </si>
  <si>
    <t>出来高調査回数</t>
    <rPh sb="0" eb="3">
      <t>デキダカ</t>
    </rPh>
    <rPh sb="3" eb="5">
      <t>チョウサ</t>
    </rPh>
    <rPh sb="5" eb="7">
      <t>カイスウ</t>
    </rPh>
    <phoneticPr fontId="4"/>
  </si>
  <si>
    <t>3回</t>
    <rPh sb="1" eb="2">
      <t>カイ</t>
    </rPh>
    <phoneticPr fontId="4"/>
  </si>
  <si>
    <t>参照帳票年月日</t>
    <rPh sb="0" eb="2">
      <t>サンショウ</t>
    </rPh>
    <rPh sb="2" eb="4">
      <t>チョウヒョウ</t>
    </rPh>
    <rPh sb="4" eb="7">
      <t>ネンガッピ</t>
    </rPh>
    <phoneticPr fontId="4"/>
  </si>
  <si>
    <t>2006年12月15日</t>
    <phoneticPr fontId="4"/>
  </si>
  <si>
    <t>参照帳票No.2</t>
    <rPh sb="0" eb="2">
      <t>サンショウ</t>
    </rPh>
    <rPh sb="2" eb="4">
      <t>チョウヒョウ</t>
    </rPh>
    <phoneticPr fontId="4"/>
  </si>
  <si>
    <t>3456－</t>
    <phoneticPr fontId="4"/>
  </si>
  <si>
    <t>請求予定年月</t>
    <rPh sb="0" eb="2">
      <t>セイキュウ</t>
    </rPh>
    <rPh sb="2" eb="4">
      <t>ヨテイ</t>
    </rPh>
    <rPh sb="4" eb="6">
      <t>ネンゲツ</t>
    </rPh>
    <phoneticPr fontId="4"/>
  </si>
  <si>
    <r>
      <t>2007年</t>
    </r>
    <r>
      <rPr>
        <sz val="11"/>
        <rFont val="游ゴシック"/>
        <family val="2"/>
        <scheme val="minor"/>
      </rPr>
      <t>03月</t>
    </r>
    <phoneticPr fontId="4"/>
  </si>
  <si>
    <t>今回迄請求回数</t>
    <rPh sb="0" eb="2">
      <t>コンカイ</t>
    </rPh>
    <rPh sb="2" eb="3">
      <t>マデ</t>
    </rPh>
    <rPh sb="3" eb="5">
      <t>セイキュウ</t>
    </rPh>
    <rPh sb="5" eb="7">
      <t>カイスウ</t>
    </rPh>
    <phoneticPr fontId="4"/>
  </si>
  <si>
    <t>別途受渡名称</t>
    <rPh sb="0" eb="2">
      <t>ベット</t>
    </rPh>
    <rPh sb="2" eb="3">
      <t>ウ</t>
    </rPh>
    <rPh sb="3" eb="4">
      <t>ワタ</t>
    </rPh>
    <rPh sb="4" eb="6">
      <t>メイショウ</t>
    </rPh>
    <phoneticPr fontId="4"/>
  </si>
  <si>
    <r>
      <t>参照帳票No</t>
    </r>
    <r>
      <rPr>
        <sz val="11"/>
        <rFont val="游ゴシック"/>
        <family val="2"/>
        <scheme val="minor"/>
      </rPr>
      <t>.3</t>
    </r>
    <rPh sb="0" eb="2">
      <t>サンショウ</t>
    </rPh>
    <rPh sb="2" eb="4">
      <t>チョウヒョウ</t>
    </rPh>
    <phoneticPr fontId="4"/>
  </si>
  <si>
    <t>4567－</t>
    <phoneticPr fontId="4"/>
  </si>
  <si>
    <t>請求算定方式</t>
    <rPh sb="0" eb="2">
      <t>セイキュウ</t>
    </rPh>
    <rPh sb="2" eb="4">
      <t>サンテイ</t>
    </rPh>
    <rPh sb="4" eb="6">
      <t>ホウシキ</t>
    </rPh>
    <phoneticPr fontId="4"/>
  </si>
  <si>
    <t>A方式</t>
    <rPh sb="1" eb="3">
      <t>ホウシキ</t>
    </rPh>
    <phoneticPr fontId="4"/>
  </si>
  <si>
    <t>請求完了区分</t>
    <rPh sb="0" eb="2">
      <t>セイキュウ</t>
    </rPh>
    <rPh sb="2" eb="4">
      <t>カンリョウ</t>
    </rPh>
    <rPh sb="4" eb="6">
      <t>クブン</t>
    </rPh>
    <phoneticPr fontId="4"/>
  </si>
  <si>
    <t>8：打切・精算（最終回）</t>
    <rPh sb="2" eb="3">
      <t>ウ</t>
    </rPh>
    <rPh sb="3" eb="4">
      <t>キ</t>
    </rPh>
    <rPh sb="5" eb="7">
      <t>ウチキ</t>
    </rPh>
    <rPh sb="8" eb="11">
      <t>サイシュウカイセイサン</t>
    </rPh>
    <phoneticPr fontId="4"/>
  </si>
  <si>
    <t>別途受渡住所</t>
    <rPh sb="0" eb="2">
      <t>ベット</t>
    </rPh>
    <rPh sb="2" eb="3">
      <t>ウ</t>
    </rPh>
    <rPh sb="3" eb="4">
      <t>ワタ</t>
    </rPh>
    <rPh sb="4" eb="6">
      <t>ジュウショ</t>
    </rPh>
    <phoneticPr fontId="4"/>
  </si>
  <si>
    <t>出来高査定方式</t>
    <rPh sb="0" eb="3">
      <t>デキダカ</t>
    </rPh>
    <rPh sb="3" eb="5">
      <t>サテイ</t>
    </rPh>
    <rPh sb="5" eb="7">
      <t>ホウシキ</t>
    </rPh>
    <phoneticPr fontId="4"/>
  </si>
  <si>
    <t>１：累積査定方式</t>
    <rPh sb="2" eb="4">
      <t>ルイセキ</t>
    </rPh>
    <rPh sb="4" eb="6">
      <t>サテイ</t>
    </rPh>
    <rPh sb="6" eb="8">
      <t>ホウシキ</t>
    </rPh>
    <phoneticPr fontId="4"/>
  </si>
  <si>
    <t>消費税率</t>
    <rPh sb="0" eb="3">
      <t>ショウヒゼイ</t>
    </rPh>
    <rPh sb="3" eb="4">
      <t>リツ</t>
    </rPh>
    <phoneticPr fontId="4"/>
  </si>
  <si>
    <t>10％</t>
    <phoneticPr fontId="4"/>
  </si>
  <si>
    <t>検査完了予定日</t>
    <rPh sb="0" eb="2">
      <t>ケンサ</t>
    </rPh>
    <rPh sb="2" eb="4">
      <t>カンリョウ</t>
    </rPh>
    <rPh sb="4" eb="7">
      <t>ヨテイビ</t>
    </rPh>
    <phoneticPr fontId="4"/>
  </si>
  <si>
    <r>
      <t>200</t>
    </r>
    <r>
      <rPr>
        <sz val="11"/>
        <rFont val="游ゴシック"/>
        <family val="2"/>
        <scheme val="minor"/>
      </rPr>
      <t>7年3月20日</t>
    </r>
    <phoneticPr fontId="4"/>
  </si>
  <si>
    <t>消費税コード</t>
    <rPh sb="0" eb="2">
      <t>ショウヒ</t>
    </rPh>
    <rPh sb="2" eb="3">
      <t>ゼイ</t>
    </rPh>
    <phoneticPr fontId="4"/>
  </si>
  <si>
    <t>２：外税</t>
    <rPh sb="2" eb="3">
      <t>ソト</t>
    </rPh>
    <rPh sb="3" eb="4">
      <t>ゼイ</t>
    </rPh>
    <phoneticPr fontId="4"/>
  </si>
  <si>
    <t>引渡予定日</t>
    <rPh sb="0" eb="2">
      <t>ヒキワタ</t>
    </rPh>
    <rPh sb="2" eb="5">
      <t>ヨテイビ</t>
    </rPh>
    <phoneticPr fontId="4"/>
  </si>
  <si>
    <r>
      <t>200</t>
    </r>
    <r>
      <rPr>
        <sz val="11"/>
        <rFont val="游ゴシック"/>
        <family val="2"/>
        <scheme val="minor"/>
      </rPr>
      <t>7年3月25日</t>
    </r>
    <phoneticPr fontId="4"/>
  </si>
  <si>
    <t>課税分類コード</t>
    <rPh sb="0" eb="2">
      <t>カゼイ</t>
    </rPh>
    <rPh sb="2" eb="4">
      <t>ブンルイ</t>
    </rPh>
    <phoneticPr fontId="4"/>
  </si>
  <si>
    <t>１：課税対象</t>
    <rPh sb="2" eb="4">
      <t>カゼイ</t>
    </rPh>
    <rPh sb="4" eb="6">
      <t>タイショウ</t>
    </rPh>
    <phoneticPr fontId="4"/>
  </si>
  <si>
    <t>適用課税分類コード</t>
  </si>
  <si>
    <t>適用消費税率</t>
  </si>
  <si>
    <t>請求書　フッタ部</t>
    <rPh sb="0" eb="3">
      <t>セイキュウショ</t>
    </rPh>
    <rPh sb="7" eb="8">
      <t>ブ</t>
    </rPh>
    <phoneticPr fontId="4"/>
  </si>
  <si>
    <t>参考用　CI-NET LiteS</t>
    <rPh sb="0" eb="2">
      <t>サンコウ</t>
    </rPh>
    <phoneticPr fontId="16"/>
  </si>
  <si>
    <t>受注者側発行回数　　　　1</t>
    <rPh sb="0" eb="3">
      <t>ジュチュウシャ</t>
    </rPh>
    <rPh sb="3" eb="4">
      <t>ガワ</t>
    </rPh>
    <phoneticPr fontId="4"/>
  </si>
  <si>
    <t>【A方式】</t>
    <rPh sb="2" eb="4">
      <t>ホウシキ</t>
    </rPh>
    <phoneticPr fontId="4"/>
  </si>
  <si>
    <t>元契約金額</t>
    <rPh sb="0" eb="1">
      <t>モト</t>
    </rPh>
    <rPh sb="1" eb="3">
      <t>ケイヤク</t>
    </rPh>
    <rPh sb="3" eb="5">
      <t>キンガク</t>
    </rPh>
    <phoneticPr fontId="4"/>
  </si>
  <si>
    <t>前回迄</t>
    <rPh sb="0" eb="2">
      <t>ゼンカイ</t>
    </rPh>
    <rPh sb="2" eb="3">
      <t>マデ</t>
    </rPh>
    <phoneticPr fontId="4"/>
  </si>
  <si>
    <t>今回迄</t>
    <rPh sb="0" eb="2">
      <t>コンカイ</t>
    </rPh>
    <rPh sb="2" eb="3">
      <t>マデ</t>
    </rPh>
    <phoneticPr fontId="4"/>
  </si>
  <si>
    <t>追加契約金額</t>
    <rPh sb="0" eb="2">
      <t>ツイカ</t>
    </rPh>
    <rPh sb="2" eb="4">
      <t>ケイヤク</t>
    </rPh>
    <rPh sb="4" eb="6">
      <t>キンガク</t>
    </rPh>
    <phoneticPr fontId="4"/>
  </si>
  <si>
    <t>前回迄累積出来高金額計</t>
    <phoneticPr fontId="4"/>
  </si>
  <si>
    <t>今回迄累積出来高金額計</t>
    <phoneticPr fontId="4"/>
  </si>
  <si>
    <t>契約金額計</t>
    <rPh sb="0" eb="2">
      <t>ケイヤク</t>
    </rPh>
    <rPh sb="2" eb="4">
      <t>キンガク</t>
    </rPh>
    <rPh sb="4" eb="5">
      <t>ケイ</t>
    </rPh>
    <phoneticPr fontId="4"/>
  </si>
  <si>
    <t>前回迄累積出来高金額計調整額</t>
    <phoneticPr fontId="4"/>
  </si>
  <si>
    <t>今回迄累積出来高金額計調整額</t>
    <phoneticPr fontId="4"/>
  </si>
  <si>
    <t>契約金額計調整額</t>
    <rPh sb="0" eb="2">
      <t>ケイヤク</t>
    </rPh>
    <rPh sb="2" eb="4">
      <t>キンガク</t>
    </rPh>
    <rPh sb="4" eb="5">
      <t>ケイ</t>
    </rPh>
    <rPh sb="5" eb="7">
      <t>チョウセイ</t>
    </rPh>
    <rPh sb="7" eb="8">
      <t>ガク</t>
    </rPh>
    <phoneticPr fontId="4"/>
  </si>
  <si>
    <t>調整後前回迄累積出来高金額計</t>
    <phoneticPr fontId="4"/>
  </si>
  <si>
    <t>調整後今回迄累積出来高金額計</t>
    <phoneticPr fontId="4"/>
  </si>
  <si>
    <t>調整後契約金額計</t>
    <rPh sb="0" eb="3">
      <t>チョウセイゴ</t>
    </rPh>
    <rPh sb="3" eb="5">
      <t>ケイヤク</t>
    </rPh>
    <rPh sb="5" eb="7">
      <t>キンガク</t>
    </rPh>
    <rPh sb="7" eb="8">
      <t>ケイ</t>
    </rPh>
    <phoneticPr fontId="4"/>
  </si>
  <si>
    <t>前回迄累積請求金額計</t>
    <phoneticPr fontId="4"/>
  </si>
  <si>
    <t>支払条件・部分払い割合</t>
    <phoneticPr fontId="4"/>
  </si>
  <si>
    <r>
      <t>契約金額</t>
    </r>
    <r>
      <rPr>
        <sz val="11"/>
        <rFont val="游ゴシック"/>
        <family val="2"/>
        <scheme val="minor"/>
      </rPr>
      <t>消費税額</t>
    </r>
    <rPh sb="0" eb="2">
      <t>ケイヤク</t>
    </rPh>
    <rPh sb="2" eb="4">
      <t>キンガク</t>
    </rPh>
    <rPh sb="4" eb="7">
      <t>ショウヒゼイ</t>
    </rPh>
    <rPh sb="7" eb="8">
      <t>ガク</t>
    </rPh>
    <phoneticPr fontId="4"/>
  </si>
  <si>
    <t>前回迄累積消費税額計</t>
    <phoneticPr fontId="4"/>
  </si>
  <si>
    <t>今回迄累積請求金額計</t>
    <phoneticPr fontId="4"/>
  </si>
  <si>
    <t>最終契約金額</t>
    <rPh sb="0" eb="2">
      <t>サイシュウ</t>
    </rPh>
    <rPh sb="2" eb="4">
      <t>ケイヤク</t>
    </rPh>
    <rPh sb="4" eb="6">
      <t>キンガク</t>
    </rPh>
    <phoneticPr fontId="4"/>
  </si>
  <si>
    <t>今回迄累積請求保留金額計</t>
    <phoneticPr fontId="4"/>
  </si>
  <si>
    <t>今回請求金額計</t>
    <phoneticPr fontId="4"/>
  </si>
  <si>
    <t>今回迄累積消費税額計</t>
    <phoneticPr fontId="4"/>
  </si>
  <si>
    <t>税抜合意精算出来高金額</t>
    <rPh sb="0" eb="1">
      <t>ゼイ</t>
    </rPh>
    <rPh sb="1" eb="2">
      <t>ヌ</t>
    </rPh>
    <rPh sb="2" eb="4">
      <t>ゴウイ</t>
    </rPh>
    <rPh sb="4" eb="6">
      <t>セイサン</t>
    </rPh>
    <rPh sb="6" eb="9">
      <t>デキダカ</t>
    </rPh>
    <rPh sb="9" eb="11">
      <t>キンガク</t>
    </rPh>
    <phoneticPr fontId="4"/>
  </si>
  <si>
    <t>消費税額（調整前）</t>
    <rPh sb="5" eb="7">
      <t>チョウセイ</t>
    </rPh>
    <rPh sb="7" eb="8">
      <t>マエ</t>
    </rPh>
    <phoneticPr fontId="4"/>
  </si>
  <si>
    <t>税抜合意後精算差引金額</t>
    <rPh sb="0" eb="1">
      <t>ゼイ</t>
    </rPh>
    <rPh sb="1" eb="2">
      <t>ヌ</t>
    </rPh>
    <rPh sb="2" eb="4">
      <t>ゴウイ</t>
    </rPh>
    <rPh sb="4" eb="5">
      <t>ゴ</t>
    </rPh>
    <rPh sb="5" eb="7">
      <t>セイサン</t>
    </rPh>
    <rPh sb="7" eb="8">
      <t>サ</t>
    </rPh>
    <rPh sb="8" eb="9">
      <t>ヒ</t>
    </rPh>
    <rPh sb="9" eb="11">
      <t>キンガク</t>
    </rPh>
    <phoneticPr fontId="4"/>
  </si>
  <si>
    <t>消費税額調整額</t>
    <rPh sb="4" eb="6">
      <t>チョウセイ</t>
    </rPh>
    <rPh sb="6" eb="7">
      <t>ガク</t>
    </rPh>
    <phoneticPr fontId="4"/>
  </si>
  <si>
    <t>合意精算消費税額</t>
    <phoneticPr fontId="4"/>
  </si>
  <si>
    <t>消費税額</t>
    <phoneticPr fontId="4"/>
  </si>
  <si>
    <t>合意後精算消費税差引金額</t>
    <phoneticPr fontId="4"/>
  </si>
  <si>
    <t>最終帳票金額</t>
    <phoneticPr fontId="4"/>
  </si>
  <si>
    <t>【B方式】</t>
    <rPh sb="2" eb="4">
      <t>ホウシキ</t>
    </rPh>
    <phoneticPr fontId="4"/>
  </si>
  <si>
    <t>前回迄累積支払金額計</t>
    <rPh sb="0" eb="3">
      <t>ゼンカイマデ</t>
    </rPh>
    <rPh sb="5" eb="7">
      <t>シハライ</t>
    </rPh>
    <rPh sb="7" eb="10">
      <t>キンガクケイ</t>
    </rPh>
    <phoneticPr fontId="4"/>
  </si>
  <si>
    <t>今回請求金額計（調整前）</t>
    <rPh sb="8" eb="10">
      <t>チョウセイ</t>
    </rPh>
    <rPh sb="10" eb="11">
      <t>マエ</t>
    </rPh>
    <phoneticPr fontId="4"/>
  </si>
  <si>
    <t>今回請求金額計調整額</t>
    <rPh sb="7" eb="9">
      <t>チョウセイ</t>
    </rPh>
    <rPh sb="9" eb="10">
      <t>ガク</t>
    </rPh>
    <phoneticPr fontId="4"/>
  </si>
  <si>
    <t>【C方式】</t>
    <rPh sb="2" eb="4">
      <t>ホウシキ</t>
    </rPh>
    <phoneticPr fontId="4"/>
  </si>
  <si>
    <t>税込前回迄累積請求金額計</t>
    <rPh sb="0" eb="2">
      <t>ゼイコミ</t>
    </rPh>
    <rPh sb="2" eb="5">
      <t>ゼンカイマデ</t>
    </rPh>
    <rPh sb="7" eb="9">
      <t>セイキュウ</t>
    </rPh>
    <rPh sb="9" eb="12">
      <t>キンガクケイ</t>
    </rPh>
    <phoneticPr fontId="4"/>
  </si>
  <si>
    <t>今回迄累積消費税額計</t>
    <rPh sb="0" eb="3">
      <t>コンカイマデ</t>
    </rPh>
    <rPh sb="3" eb="5">
      <t>ルイセキ</t>
    </rPh>
    <rPh sb="5" eb="8">
      <t>ショウヒゼイ</t>
    </rPh>
    <rPh sb="8" eb="9">
      <t>ガク</t>
    </rPh>
    <rPh sb="9" eb="10">
      <t>ケイ</t>
    </rPh>
    <phoneticPr fontId="4"/>
  </si>
  <si>
    <t>税抜合意精算出来高金額</t>
    <rPh sb="0" eb="2">
      <t>ゼイヌキ</t>
    </rPh>
    <rPh sb="2" eb="4">
      <t>ゴウイ</t>
    </rPh>
    <rPh sb="4" eb="6">
      <t>セイサン</t>
    </rPh>
    <rPh sb="6" eb="9">
      <t>デキダカ</t>
    </rPh>
    <rPh sb="9" eb="11">
      <t>キンガク</t>
    </rPh>
    <phoneticPr fontId="4"/>
  </si>
  <si>
    <t>税込今回迄累積請求金額計</t>
    <rPh sb="0" eb="2">
      <t>ゼイコミ</t>
    </rPh>
    <rPh sb="7" eb="9">
      <t>セイキュウ</t>
    </rPh>
    <phoneticPr fontId="4"/>
  </si>
  <si>
    <t>税抜合意後精算差引金額</t>
    <rPh sb="0" eb="2">
      <t>ゼイヌキ</t>
    </rPh>
    <rPh sb="2" eb="4">
      <t>ゴウイ</t>
    </rPh>
    <rPh sb="4" eb="5">
      <t>ゴ</t>
    </rPh>
    <rPh sb="5" eb="7">
      <t>セイサン</t>
    </rPh>
    <rPh sb="7" eb="8">
      <t>サ</t>
    </rPh>
    <rPh sb="8" eb="9">
      <t>ヒ</t>
    </rPh>
    <rPh sb="9" eb="11">
      <t>キンガク</t>
    </rPh>
    <phoneticPr fontId="4"/>
  </si>
  <si>
    <t>【D方式】</t>
    <rPh sb="2" eb="4">
      <t>ホウシキ</t>
    </rPh>
    <phoneticPr fontId="4"/>
  </si>
  <si>
    <t>税込前回迄累積出来高金額計</t>
    <rPh sb="0" eb="2">
      <t>ゼイコミ</t>
    </rPh>
    <phoneticPr fontId="4"/>
  </si>
  <si>
    <t>税込前回迄累積出来高金額計調整額</t>
    <rPh sb="0" eb="2">
      <t>ゼイコミ</t>
    </rPh>
    <phoneticPr fontId="4"/>
  </si>
  <si>
    <t>税込今回迄累積出来高金額計</t>
    <rPh sb="0" eb="2">
      <t>ゼイコミ</t>
    </rPh>
    <phoneticPr fontId="4"/>
  </si>
  <si>
    <t>調整後税込前回迄累積出来高金額計</t>
    <rPh sb="3" eb="5">
      <t>ゼイコミ</t>
    </rPh>
    <phoneticPr fontId="4"/>
  </si>
  <si>
    <t>税込今回迄累積出来高金額計調整額</t>
    <rPh sb="0" eb="2">
      <t>ゼイコミ</t>
    </rPh>
    <rPh sb="13" eb="15">
      <t>チョウセイ</t>
    </rPh>
    <rPh sb="15" eb="16">
      <t>ガク</t>
    </rPh>
    <phoneticPr fontId="4"/>
  </si>
  <si>
    <t>調整後税込今回迄累積出来高金額計</t>
    <rPh sb="0" eb="3">
      <t>チョウセイゴ</t>
    </rPh>
    <rPh sb="3" eb="5">
      <t>ゼイコミ</t>
    </rPh>
    <phoneticPr fontId="4"/>
  </si>
  <si>
    <t>税込今回迄累積請求金額計（調整前）</t>
    <rPh sb="0" eb="2">
      <t>ゼイコミ</t>
    </rPh>
    <rPh sb="7" eb="9">
      <t>セイキュウ</t>
    </rPh>
    <rPh sb="13" eb="15">
      <t>チョウセイ</t>
    </rPh>
    <rPh sb="15" eb="16">
      <t>マエ</t>
    </rPh>
    <phoneticPr fontId="4"/>
  </si>
  <si>
    <t>税込今回迄累積請求金額計調整額</t>
    <rPh sb="0" eb="2">
      <t>ゼイコミ</t>
    </rPh>
    <rPh sb="7" eb="9">
      <t>セイキュウ</t>
    </rPh>
    <phoneticPr fontId="4"/>
  </si>
  <si>
    <t>税込合意精算出来高金額</t>
    <rPh sb="0" eb="1">
      <t>ゼイ</t>
    </rPh>
    <rPh sb="1" eb="2">
      <t>コミ</t>
    </rPh>
    <rPh sb="2" eb="4">
      <t>ゴウイ</t>
    </rPh>
    <rPh sb="4" eb="6">
      <t>セイサン</t>
    </rPh>
    <rPh sb="6" eb="9">
      <t>デキダカ</t>
    </rPh>
    <rPh sb="9" eb="11">
      <t>キンガク</t>
    </rPh>
    <phoneticPr fontId="4"/>
  </si>
  <si>
    <t>消費税額（調整前）</t>
    <phoneticPr fontId="4"/>
  </si>
  <si>
    <t>税込合意後精算差引金額</t>
    <rPh sb="0" eb="1">
      <t>ゼイ</t>
    </rPh>
    <rPh sb="1" eb="2">
      <t>コミ</t>
    </rPh>
    <rPh sb="2" eb="4">
      <t>ゴウイ</t>
    </rPh>
    <rPh sb="4" eb="5">
      <t>ゴ</t>
    </rPh>
    <rPh sb="5" eb="7">
      <t>セイサン</t>
    </rPh>
    <rPh sb="7" eb="8">
      <t>サ</t>
    </rPh>
    <rPh sb="8" eb="9">
      <t>ヒ</t>
    </rPh>
    <rPh sb="9" eb="11">
      <t>キンガク</t>
    </rPh>
    <phoneticPr fontId="4"/>
  </si>
  <si>
    <t>消費税額調整額</t>
    <rPh sb="0" eb="3">
      <t>ショウヒゼイ</t>
    </rPh>
    <rPh sb="3" eb="4">
      <t>ガク</t>
    </rPh>
    <rPh sb="4" eb="6">
      <t>チョウセイ</t>
    </rPh>
    <rPh sb="6" eb="7">
      <t>ガク</t>
    </rPh>
    <phoneticPr fontId="4"/>
  </si>
  <si>
    <t>税込今回迄累積請求保留金額計</t>
    <rPh sb="0" eb="2">
      <t>ゼイコミ</t>
    </rPh>
    <rPh sb="7" eb="9">
      <t>セイキュウ</t>
    </rPh>
    <rPh sb="9" eb="11">
      <t>ホリュウ</t>
    </rPh>
    <phoneticPr fontId="4"/>
  </si>
  <si>
    <t>消費税額</t>
    <rPh sb="0" eb="3">
      <t>ショウヒゼイ</t>
    </rPh>
    <rPh sb="3" eb="4">
      <t>ガク</t>
    </rPh>
    <phoneticPr fontId="4"/>
  </si>
  <si>
    <t>今回請求金額計</t>
    <rPh sb="0" eb="2">
      <t>コンカイ</t>
    </rPh>
    <rPh sb="2" eb="4">
      <t>セイキュウ</t>
    </rPh>
    <rPh sb="4" eb="6">
      <t>キンガク</t>
    </rPh>
    <rPh sb="6" eb="7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</si>
</sst>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&quot;¥&quot;#,##0_);[Red]\(&quot;¥&quot;#,##0\)"/>
    <numFmt numFmtId="177" formatCode="#,###&quot;円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游ゴシック"/>
      <family val="2"/>
      <scheme val="minor"/>
    </font>
    <font>
      <sz val="12"/>
      <name val="ＭＳ Ｐ明朝"/>
      <family val="1"/>
      <charset val="128"/>
    </font>
    <font>
      <b/>
      <u/>
      <sz val="28"/>
      <name val="ＭＳ Ｐゴシック"/>
      <family val="3"/>
      <charset val="128"/>
    </font>
    <font>
      <sz val="28"/>
      <name val="ＭＳ Ｐ明朝"/>
      <family val="1"/>
      <charset val="128"/>
    </font>
    <font>
      <u/>
      <sz val="1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14" fontId="6" fillId="0" borderId="0" xfId="1" applyNumberFormat="1" applyFont="1" applyAlignment="1">
      <alignment vertical="center"/>
    </xf>
    <xf numFmtId="0" fontId="1" fillId="0" borderId="0" xfId="1" applyFont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4" fontId="5" fillId="0" borderId="0" xfId="1" applyNumberFormat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1" fillId="0" borderId="3" xfId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1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9" xfId="1" applyFont="1" applyBorder="1"/>
    <xf numFmtId="0" fontId="1" fillId="0" borderId="10" xfId="1" applyFont="1" applyBorder="1" applyAlignment="1">
      <alignment vertical="center"/>
    </xf>
    <xf numFmtId="0" fontId="1" fillId="0" borderId="11" xfId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1" fillId="0" borderId="13" xfId="1" applyFont="1" applyBorder="1" applyAlignment="1">
      <alignment vertical="center"/>
    </xf>
    <xf numFmtId="0" fontId="1" fillId="0" borderId="14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1" fillId="0" borderId="16" xfId="1" applyFont="1" applyBorder="1" applyAlignment="1">
      <alignment horizontal="left" vertical="center"/>
    </xf>
    <xf numFmtId="0" fontId="13" fillId="0" borderId="12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0" fontId="1" fillId="0" borderId="16" xfId="1" applyFont="1" applyBorder="1" applyAlignment="1">
      <alignment vertical="center"/>
    </xf>
    <xf numFmtId="0" fontId="1" fillId="0" borderId="18" xfId="1" applyFont="1" applyBorder="1" applyAlignment="1">
      <alignment vertical="center"/>
    </xf>
    <xf numFmtId="0" fontId="1" fillId="0" borderId="19" xfId="1" applyFont="1" applyBorder="1" applyAlignment="1">
      <alignment vertical="center"/>
    </xf>
    <xf numFmtId="0" fontId="1" fillId="0" borderId="20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21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0" borderId="23" xfId="1" applyFont="1" applyBorder="1" applyAlignment="1">
      <alignment horizontal="left" vertical="center"/>
    </xf>
    <xf numFmtId="0" fontId="11" fillId="0" borderId="1" xfId="1" quotePrefix="1" applyFont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1" fillId="0" borderId="0" xfId="1" applyFont="1"/>
    <xf numFmtId="0" fontId="1" fillId="0" borderId="25" xfId="1" applyFont="1" applyBorder="1"/>
    <xf numFmtId="0" fontId="1" fillId="0" borderId="26" xfId="1" applyFont="1" applyBorder="1" applyAlignment="1">
      <alignment horizontal="left"/>
    </xf>
    <xf numFmtId="0" fontId="1" fillId="0" borderId="26" xfId="1" applyFont="1" applyBorder="1" applyAlignment="1">
      <alignment horizontal="left" vertical="center" wrapText="1" indent="1"/>
    </xf>
    <xf numFmtId="0" fontId="1" fillId="0" borderId="23" xfId="1" applyFont="1" applyBorder="1" applyAlignment="1">
      <alignment horizontal="left" vertical="center" wrapText="1" indent="1"/>
    </xf>
    <xf numFmtId="0" fontId="1" fillId="0" borderId="25" xfId="1" applyFont="1" applyBorder="1" applyAlignment="1">
      <alignment vertical="center"/>
    </xf>
    <xf numFmtId="0" fontId="5" fillId="0" borderId="23" xfId="1" applyFont="1" applyBorder="1" applyAlignment="1">
      <alignment vertical="center"/>
    </xf>
    <xf numFmtId="0" fontId="5" fillId="0" borderId="27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31" fontId="1" fillId="0" borderId="25" xfId="1" applyNumberFormat="1" applyFont="1" applyBorder="1" applyAlignment="1">
      <alignment horizontal="left"/>
    </xf>
    <xf numFmtId="0" fontId="1" fillId="0" borderId="22" xfId="1" applyFont="1" applyBorder="1"/>
    <xf numFmtId="0" fontId="1" fillId="0" borderId="26" xfId="1" quotePrefix="1" applyFont="1" applyBorder="1"/>
    <xf numFmtId="0" fontId="1" fillId="0" borderId="23" xfId="1" applyFont="1" applyBorder="1"/>
    <xf numFmtId="49" fontId="1" fillId="0" borderId="9" xfId="1" applyNumberFormat="1" applyFont="1" applyBorder="1"/>
    <xf numFmtId="49" fontId="1" fillId="0" borderId="2" xfId="1" applyNumberFormat="1" applyFont="1" applyBorder="1"/>
    <xf numFmtId="0" fontId="1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 vertical="center" wrapText="1" indent="1"/>
    </xf>
    <xf numFmtId="0" fontId="1" fillId="0" borderId="15" xfId="1" applyFont="1" applyBorder="1"/>
    <xf numFmtId="0" fontId="1" fillId="0" borderId="13" xfId="1" applyFont="1" applyBorder="1"/>
    <xf numFmtId="0" fontId="1" fillId="0" borderId="14" xfId="1" applyFont="1" applyBorder="1"/>
    <xf numFmtId="0" fontId="1" fillId="0" borderId="24" xfId="1" applyFont="1" applyBorder="1"/>
    <xf numFmtId="0" fontId="1" fillId="0" borderId="25" xfId="1" applyFont="1" applyBorder="1" applyAlignment="1">
      <alignment vertical="top"/>
    </xf>
    <xf numFmtId="0" fontId="1" fillId="0" borderId="26" xfId="1" applyFont="1" applyBorder="1"/>
    <xf numFmtId="0" fontId="1" fillId="0" borderId="11" xfId="1" applyFont="1" applyBorder="1"/>
    <xf numFmtId="49" fontId="1" fillId="0" borderId="22" xfId="1" applyNumberFormat="1" applyFont="1" applyBorder="1"/>
    <xf numFmtId="49" fontId="1" fillId="0" borderId="26" xfId="1" applyNumberFormat="1" applyFont="1" applyBorder="1"/>
    <xf numFmtId="31" fontId="14" fillId="0" borderId="26" xfId="1" quotePrefix="1" applyNumberFormat="1" applyFont="1" applyBorder="1" applyAlignment="1">
      <alignment horizontal="left" vertical="center"/>
    </xf>
    <xf numFmtId="0" fontId="1" fillId="0" borderId="21" xfId="1" applyFont="1" applyBorder="1"/>
    <xf numFmtId="0" fontId="1" fillId="0" borderId="18" xfId="1" applyFont="1" applyBorder="1"/>
    <xf numFmtId="0" fontId="1" fillId="0" borderId="1" xfId="1" applyFont="1" applyBorder="1"/>
    <xf numFmtId="0" fontId="1" fillId="0" borderId="7" xfId="1" applyFont="1" applyBorder="1"/>
    <xf numFmtId="49" fontId="1" fillId="0" borderId="19" xfId="1" applyNumberFormat="1" applyFont="1" applyBorder="1"/>
    <xf numFmtId="49" fontId="1" fillId="0" borderId="1" xfId="1" applyNumberFormat="1" applyFont="1" applyBorder="1"/>
    <xf numFmtId="0" fontId="1" fillId="0" borderId="1" xfId="1" applyFont="1" applyBorder="1" applyAlignment="1">
      <alignment horizontal="left" vertical="center" wrapText="1" indent="1"/>
    </xf>
    <xf numFmtId="0" fontId="1" fillId="0" borderId="27" xfId="1" applyFont="1" applyBorder="1"/>
    <xf numFmtId="0" fontId="1" fillId="0" borderId="5" xfId="1" applyFont="1" applyBorder="1"/>
    <xf numFmtId="0" fontId="1" fillId="0" borderId="22" xfId="1" applyFont="1" applyBorder="1" applyAlignment="1">
      <alignment horizontal="left" vertical="center"/>
    </xf>
    <xf numFmtId="0" fontId="1" fillId="0" borderId="26" xfId="1" quotePrefix="1" applyFont="1" applyBorder="1" applyAlignment="1">
      <alignment vertical="center"/>
    </xf>
    <xf numFmtId="0" fontId="14" fillId="0" borderId="23" xfId="1" applyFont="1" applyBorder="1" applyAlignment="1">
      <alignment horizontal="left" vertical="center"/>
    </xf>
    <xf numFmtId="0" fontId="1" fillId="0" borderId="17" xfId="1" applyFont="1" applyBorder="1"/>
    <xf numFmtId="0" fontId="1" fillId="0" borderId="19" xfId="1" applyFont="1" applyBorder="1" applyAlignment="1">
      <alignment horizontal="left" vertical="center"/>
    </xf>
    <xf numFmtId="49" fontId="1" fillId="0" borderId="23" xfId="1" quotePrefix="1" applyNumberFormat="1" applyFont="1" applyBorder="1"/>
    <xf numFmtId="49" fontId="14" fillId="0" borderId="22" xfId="1" applyNumberFormat="1" applyFont="1" applyBorder="1"/>
    <xf numFmtId="0" fontId="1" fillId="0" borderId="0" xfId="1" applyFont="1" applyAlignment="1">
      <alignment horizontal="left"/>
    </xf>
    <xf numFmtId="49" fontId="1" fillId="0" borderId="25" xfId="1" applyNumberFormat="1" applyFont="1" applyBorder="1"/>
    <xf numFmtId="0" fontId="1" fillId="0" borderId="23" xfId="1" applyFont="1" applyBorder="1" applyAlignment="1">
      <alignment horizontal="left"/>
    </xf>
    <xf numFmtId="0" fontId="15" fillId="0" borderId="0" xfId="1" applyFont="1"/>
    <xf numFmtId="49" fontId="1" fillId="0" borderId="24" xfId="1" applyNumberFormat="1" applyFont="1" applyBorder="1"/>
    <xf numFmtId="49" fontId="1" fillId="0" borderId="0" xfId="1" applyNumberFormat="1" applyFont="1"/>
    <xf numFmtId="0" fontId="1" fillId="0" borderId="21" xfId="1" applyFont="1" applyBorder="1" applyAlignment="1">
      <alignment horizontal="left" vertical="center" wrapText="1" indent="1"/>
    </xf>
    <xf numFmtId="5" fontId="15" fillId="0" borderId="0" xfId="1" applyNumberFormat="1" applyFont="1"/>
    <xf numFmtId="0" fontId="6" fillId="0" borderId="22" xfId="1" applyFont="1" applyBorder="1"/>
    <xf numFmtId="49" fontId="6" fillId="0" borderId="25" xfId="1" applyNumberFormat="1" applyFont="1" applyBorder="1"/>
    <xf numFmtId="49" fontId="6" fillId="0" borderId="22" xfId="1" applyNumberFormat="1" applyFont="1" applyBorder="1"/>
    <xf numFmtId="5" fontId="15" fillId="0" borderId="23" xfId="1" applyNumberFormat="1" applyFont="1" applyBorder="1"/>
    <xf numFmtId="49" fontId="14" fillId="0" borderId="0" xfId="1" applyNumberFormat="1" applyFont="1"/>
    <xf numFmtId="0" fontId="1" fillId="0" borderId="0" xfId="1" applyFont="1" applyAlignment="1">
      <alignment horizontal="left" vertical="center" wrapText="1" indent="1"/>
    </xf>
    <xf numFmtId="0" fontId="16" fillId="0" borderId="0" xfId="1" applyFont="1"/>
    <xf numFmtId="0" fontId="17" fillId="0" borderId="0" xfId="1" applyFont="1" applyAlignment="1">
      <alignment vertical="center"/>
    </xf>
    <xf numFmtId="0" fontId="1" fillId="2" borderId="25" xfId="1" applyFont="1" applyFill="1" applyBorder="1"/>
    <xf numFmtId="5" fontId="1" fillId="2" borderId="26" xfId="1" applyNumberFormat="1" applyFont="1" applyFill="1" applyBorder="1"/>
    <xf numFmtId="5" fontId="1" fillId="2" borderId="22" xfId="1" applyNumberFormat="1" applyFont="1" applyFill="1" applyBorder="1"/>
    <xf numFmtId="0" fontId="1" fillId="3" borderId="25" xfId="1" applyFont="1" applyFill="1" applyBorder="1" applyAlignment="1">
      <alignment horizontal="center" vertical="center"/>
    </xf>
    <xf numFmtId="0" fontId="1" fillId="3" borderId="26" xfId="1" applyFont="1" applyFill="1" applyBorder="1" applyAlignment="1">
      <alignment horizontal="center" vertical="center"/>
    </xf>
    <xf numFmtId="0" fontId="1" fillId="3" borderId="23" xfId="1" applyFont="1" applyFill="1" applyBorder="1" applyAlignment="1">
      <alignment horizontal="center" vertical="center"/>
    </xf>
    <xf numFmtId="0" fontId="1" fillId="3" borderId="22" xfId="1" applyFont="1" applyFill="1" applyBorder="1" applyAlignment="1">
      <alignment horizontal="center" vertical="center"/>
    </xf>
    <xf numFmtId="0" fontId="1" fillId="3" borderId="25" xfId="1" applyFont="1" applyFill="1" applyBorder="1"/>
    <xf numFmtId="0" fontId="1" fillId="3" borderId="26" xfId="1" applyFont="1" applyFill="1" applyBorder="1"/>
    <xf numFmtId="0" fontId="1" fillId="3" borderId="23" xfId="1" applyFont="1" applyFill="1" applyBorder="1"/>
    <xf numFmtId="176" fontId="1" fillId="3" borderId="23" xfId="1" applyNumberFormat="1" applyFont="1" applyFill="1" applyBorder="1"/>
    <xf numFmtId="5" fontId="1" fillId="3" borderId="24" xfId="1" applyNumberFormat="1" applyFont="1" applyFill="1" applyBorder="1"/>
    <xf numFmtId="5" fontId="1" fillId="3" borderId="22" xfId="1" applyNumberFormat="1" applyFont="1" applyFill="1" applyBorder="1"/>
    <xf numFmtId="9" fontId="1" fillId="3" borderId="22" xfId="1" applyNumberFormat="1" applyFont="1" applyFill="1" applyBorder="1" applyAlignment="1">
      <alignment horizontal="right" vertical="center"/>
    </xf>
    <xf numFmtId="0" fontId="18" fillId="0" borderId="0" xfId="1" applyFont="1" applyAlignment="1">
      <alignment vertical="top" wrapText="1"/>
    </xf>
    <xf numFmtId="0" fontId="6" fillId="3" borderId="25" xfId="1" applyFont="1" applyFill="1" applyBorder="1"/>
    <xf numFmtId="0" fontId="6" fillId="3" borderId="26" xfId="1" applyFont="1" applyFill="1" applyBorder="1"/>
    <xf numFmtId="0" fontId="6" fillId="3" borderId="23" xfId="1" applyFont="1" applyFill="1" applyBorder="1"/>
    <xf numFmtId="5" fontId="6" fillId="3" borderId="22" xfId="1" applyNumberFormat="1" applyFont="1" applyFill="1" applyBorder="1"/>
    <xf numFmtId="5" fontId="1" fillId="4" borderId="26" xfId="1" applyNumberFormat="1" applyFont="1" applyFill="1" applyBorder="1"/>
    <xf numFmtId="0" fontId="1" fillId="4" borderId="22" xfId="1" applyFont="1" applyFill="1" applyBorder="1"/>
    <xf numFmtId="5" fontId="1" fillId="4" borderId="22" xfId="1" applyNumberFormat="1" applyFont="1" applyFill="1" applyBorder="1"/>
    <xf numFmtId="0" fontId="18" fillId="0" borderId="1" xfId="1" applyFont="1" applyBorder="1" applyAlignment="1">
      <alignment vertical="top" wrapText="1"/>
    </xf>
    <xf numFmtId="0" fontId="19" fillId="0" borderId="0" xfId="1" applyFont="1" applyAlignment="1">
      <alignment vertical="center"/>
    </xf>
    <xf numFmtId="5" fontId="1" fillId="5" borderId="22" xfId="1" applyNumberFormat="1" applyFont="1" applyFill="1" applyBorder="1"/>
    <xf numFmtId="0" fontId="16" fillId="0" borderId="1" xfId="1" applyFont="1" applyBorder="1"/>
    <xf numFmtId="177" fontId="1" fillId="0" borderId="0" xfId="1" applyNumberFormat="1" applyFont="1"/>
    <xf numFmtId="0" fontId="1" fillId="3" borderId="18" xfId="1" applyFont="1" applyFill="1" applyBorder="1"/>
    <xf numFmtId="0" fontId="1" fillId="3" borderId="1" xfId="1" applyFont="1" applyFill="1" applyBorder="1"/>
    <xf numFmtId="5" fontId="1" fillId="3" borderId="19" xfId="1" applyNumberFormat="1" applyFont="1" applyFill="1" applyBorder="1"/>
    <xf numFmtId="0" fontId="6" fillId="3" borderId="18" xfId="1" applyFont="1" applyFill="1" applyBorder="1"/>
    <xf numFmtId="0" fontId="6" fillId="3" borderId="1" xfId="1" applyFont="1" applyFill="1" applyBorder="1"/>
    <xf numFmtId="5" fontId="6" fillId="3" borderId="19" xfId="1" applyNumberFormat="1" applyFont="1" applyFill="1" applyBorder="1"/>
    <xf numFmtId="5" fontId="1" fillId="0" borderId="0" xfId="1" applyNumberFormat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696188</xdr:colOff>
      <xdr:row>42</xdr:row>
      <xdr:rowOff>211372</xdr:rowOff>
    </xdr:from>
    <xdr:to>
      <xdr:col>14</xdr:col>
      <xdr:colOff>131324</xdr:colOff>
      <xdr:row>55</xdr:row>
      <xdr:rowOff>139212</xdr:rowOff>
    </xdr:to>
    <xdr:sp macro="" textlink="">
      <xdr:nvSpPr>
        <xdr:cNvPr id="2" name="AutoShape 325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>
          <a:spLocks noChangeArrowheads="1"/>
        </xdr:cNvSpPr>
      </xdr:nvSpPr>
      <xdr:spPr bwMode="auto">
        <a:xfrm>
          <a:off x="696188" y="9260122"/>
          <a:ext cx="13055886" cy="2651990"/>
        </a:xfrm>
        <a:prstGeom prst="roundRect">
          <a:avLst>
            <a:gd name="adj" fmla="val 16667"/>
          </a:avLst>
        </a:prstGeom>
        <a:solidFill>
          <a:srgbClr val="C0C0C0">
            <a:alpha val="25098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682445</xdr:colOff>
      <xdr:row>75</xdr:row>
      <xdr:rowOff>200462</xdr:rowOff>
    </xdr:from>
    <xdr:to>
      <xdr:col>14</xdr:col>
      <xdr:colOff>53795</xdr:colOff>
      <xdr:row>88</xdr:row>
      <xdr:rowOff>190500</xdr:rowOff>
    </xdr:to>
    <xdr:sp macro="" textlink="">
      <xdr:nvSpPr>
        <xdr:cNvPr id="3" name="AutoShape 551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SpPr>
          <a:spLocks noChangeArrowheads="1"/>
        </xdr:cNvSpPr>
      </xdr:nvSpPr>
      <xdr:spPr bwMode="auto">
        <a:xfrm>
          <a:off x="682445" y="16164362"/>
          <a:ext cx="12992100" cy="2714188"/>
        </a:xfrm>
        <a:prstGeom prst="roundRect">
          <a:avLst>
            <a:gd name="adj" fmla="val 16667"/>
          </a:avLst>
        </a:prstGeom>
        <a:solidFill>
          <a:srgbClr val="C0C0C0">
            <a:alpha val="25098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228600</xdr:colOff>
      <xdr:row>7</xdr:row>
      <xdr:rowOff>114300</xdr:rowOff>
    </xdr:from>
    <xdr:to>
      <xdr:col>9</xdr:col>
      <xdr:colOff>142875</xdr:colOff>
      <xdr:row>7</xdr:row>
      <xdr:rowOff>114300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 flipH="1">
          <a:off x="3952875" y="1581150"/>
          <a:ext cx="4991100" cy="0"/>
        </a:xfrm>
        <a:prstGeom prst="line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257175</xdr:colOff>
      <xdr:row>7</xdr:row>
      <xdr:rowOff>38100</xdr:rowOff>
    </xdr:from>
    <xdr:to>
      <xdr:col>10</xdr:col>
      <xdr:colOff>28575</xdr:colOff>
      <xdr:row>7</xdr:row>
      <xdr:rowOff>200025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9058275" y="1504950"/>
          <a:ext cx="7429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1019</a:t>
          </a:r>
        </a:p>
      </xdr:txBody>
    </xdr:sp>
    <xdr:clientData/>
  </xdr:twoCellAnchor>
  <xdr:twoCellAnchor>
    <xdr:from>
      <xdr:col>9</xdr:col>
      <xdr:colOff>257175</xdr:colOff>
      <xdr:row>8</xdr:row>
      <xdr:rowOff>47625</xdr:rowOff>
    </xdr:from>
    <xdr:to>
      <xdr:col>10</xdr:col>
      <xdr:colOff>28575</xdr:colOff>
      <xdr:row>9</xdr:row>
      <xdr:rowOff>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9058275" y="1724025"/>
          <a:ext cx="7429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1020</a:t>
          </a:r>
        </a:p>
      </xdr:txBody>
    </xdr:sp>
    <xdr:clientData/>
  </xdr:twoCellAnchor>
  <xdr:twoCellAnchor>
    <xdr:from>
      <xdr:col>9</xdr:col>
      <xdr:colOff>257175</xdr:colOff>
      <xdr:row>10</xdr:row>
      <xdr:rowOff>28575</xdr:rowOff>
    </xdr:from>
    <xdr:to>
      <xdr:col>10</xdr:col>
      <xdr:colOff>28575</xdr:colOff>
      <xdr:row>10</xdr:row>
      <xdr:rowOff>190500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9058275" y="2124075"/>
          <a:ext cx="7429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1013</a:t>
          </a:r>
        </a:p>
      </xdr:txBody>
    </xdr:sp>
    <xdr:clientData/>
  </xdr:twoCellAnchor>
  <xdr:twoCellAnchor>
    <xdr:from>
      <xdr:col>9</xdr:col>
      <xdr:colOff>257175</xdr:colOff>
      <xdr:row>9</xdr:row>
      <xdr:rowOff>28575</xdr:rowOff>
    </xdr:from>
    <xdr:to>
      <xdr:col>10</xdr:col>
      <xdr:colOff>28575</xdr:colOff>
      <xdr:row>9</xdr:row>
      <xdr:rowOff>180975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9058275" y="1914525"/>
          <a:ext cx="742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1023</a:t>
          </a:r>
        </a:p>
      </xdr:txBody>
    </xdr:sp>
    <xdr:clientData/>
  </xdr:twoCellAnchor>
  <xdr:twoCellAnchor>
    <xdr:from>
      <xdr:col>9</xdr:col>
      <xdr:colOff>257175</xdr:colOff>
      <xdr:row>12</xdr:row>
      <xdr:rowOff>38100</xdr:rowOff>
    </xdr:from>
    <xdr:to>
      <xdr:col>10</xdr:col>
      <xdr:colOff>28575</xdr:colOff>
      <xdr:row>12</xdr:row>
      <xdr:rowOff>200025</xdr:rowOff>
    </xdr:to>
    <xdr:sp macro="" textlink="">
      <xdr:nvSpPr>
        <xdr:cNvPr id="9" name="Text Box 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9058275" y="2552700"/>
          <a:ext cx="7429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1017</a:t>
          </a:r>
        </a:p>
      </xdr:txBody>
    </xdr:sp>
    <xdr:clientData/>
  </xdr:twoCellAnchor>
  <xdr:twoCellAnchor>
    <xdr:from>
      <xdr:col>9</xdr:col>
      <xdr:colOff>257175</xdr:colOff>
      <xdr:row>13</xdr:row>
      <xdr:rowOff>38100</xdr:rowOff>
    </xdr:from>
    <xdr:to>
      <xdr:col>10</xdr:col>
      <xdr:colOff>28575</xdr:colOff>
      <xdr:row>13</xdr:row>
      <xdr:rowOff>200025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9058275" y="2762250"/>
          <a:ext cx="7429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1018</a:t>
          </a:r>
        </a:p>
      </xdr:txBody>
    </xdr:sp>
    <xdr:clientData/>
  </xdr:twoCellAnchor>
  <xdr:twoCellAnchor>
    <xdr:from>
      <xdr:col>9</xdr:col>
      <xdr:colOff>257175</xdr:colOff>
      <xdr:row>15</xdr:row>
      <xdr:rowOff>9525</xdr:rowOff>
    </xdr:from>
    <xdr:to>
      <xdr:col>10</xdr:col>
      <xdr:colOff>28575</xdr:colOff>
      <xdr:row>15</xdr:row>
      <xdr:rowOff>180975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9058275" y="3152775"/>
          <a:ext cx="7429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1022</a:t>
          </a:r>
        </a:p>
      </xdr:txBody>
    </xdr:sp>
    <xdr:clientData/>
  </xdr:twoCellAnchor>
  <xdr:twoCellAnchor>
    <xdr:from>
      <xdr:col>9</xdr:col>
      <xdr:colOff>257175</xdr:colOff>
      <xdr:row>14</xdr:row>
      <xdr:rowOff>9525</xdr:rowOff>
    </xdr:from>
    <xdr:to>
      <xdr:col>10</xdr:col>
      <xdr:colOff>28575</xdr:colOff>
      <xdr:row>14</xdr:row>
      <xdr:rowOff>180975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9058275" y="2943225"/>
          <a:ext cx="7429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TAG1021</a:t>
          </a:r>
        </a:p>
      </xdr:txBody>
    </xdr:sp>
    <xdr:clientData/>
  </xdr:twoCellAnchor>
  <xdr:twoCellAnchor>
    <xdr:from>
      <xdr:col>9</xdr:col>
      <xdr:colOff>257175</xdr:colOff>
      <xdr:row>14</xdr:row>
      <xdr:rowOff>9525</xdr:rowOff>
    </xdr:from>
    <xdr:to>
      <xdr:col>10</xdr:col>
      <xdr:colOff>28575</xdr:colOff>
      <xdr:row>14</xdr:row>
      <xdr:rowOff>180975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9058275" y="2943225"/>
          <a:ext cx="7429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1021</a:t>
          </a:r>
        </a:p>
      </xdr:txBody>
    </xdr:sp>
    <xdr:clientData/>
  </xdr:twoCellAnchor>
  <xdr:twoCellAnchor>
    <xdr:from>
      <xdr:col>0</xdr:col>
      <xdr:colOff>342900</xdr:colOff>
      <xdr:row>7</xdr:row>
      <xdr:rowOff>66675</xdr:rowOff>
    </xdr:from>
    <xdr:to>
      <xdr:col>1</xdr:col>
      <xdr:colOff>190500</xdr:colOff>
      <xdr:row>8</xdr:row>
      <xdr:rowOff>9525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342900" y="1533525"/>
          <a:ext cx="6858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1030</a:t>
          </a:r>
        </a:p>
      </xdr:txBody>
    </xdr:sp>
    <xdr:clientData/>
  </xdr:twoCellAnchor>
  <xdr:twoCellAnchor>
    <xdr:from>
      <xdr:col>0</xdr:col>
      <xdr:colOff>342900</xdr:colOff>
      <xdr:row>8</xdr:row>
      <xdr:rowOff>66675</xdr:rowOff>
    </xdr:from>
    <xdr:to>
      <xdr:col>1</xdr:col>
      <xdr:colOff>190500</xdr:colOff>
      <xdr:row>9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342900" y="1743075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1031</a:t>
          </a:r>
        </a:p>
      </xdr:txBody>
    </xdr:sp>
    <xdr:clientData/>
  </xdr:twoCellAnchor>
  <xdr:twoCellAnchor>
    <xdr:from>
      <xdr:col>0</xdr:col>
      <xdr:colOff>314325</xdr:colOff>
      <xdr:row>10</xdr:row>
      <xdr:rowOff>28575</xdr:rowOff>
    </xdr:from>
    <xdr:to>
      <xdr:col>1</xdr:col>
      <xdr:colOff>161925</xdr:colOff>
      <xdr:row>10</xdr:row>
      <xdr:rowOff>180975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314325" y="2124075"/>
          <a:ext cx="6858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1024</a:t>
          </a:r>
        </a:p>
      </xdr:txBody>
    </xdr:sp>
    <xdr:clientData/>
  </xdr:twoCellAnchor>
  <xdr:twoCellAnchor>
    <xdr:from>
      <xdr:col>0</xdr:col>
      <xdr:colOff>333375</xdr:colOff>
      <xdr:row>12</xdr:row>
      <xdr:rowOff>9525</xdr:rowOff>
    </xdr:from>
    <xdr:to>
      <xdr:col>1</xdr:col>
      <xdr:colOff>180975</xdr:colOff>
      <xdr:row>12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333375" y="2524125"/>
          <a:ext cx="6858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1028</a:t>
          </a:r>
        </a:p>
      </xdr:txBody>
    </xdr:sp>
    <xdr:clientData/>
  </xdr:twoCellAnchor>
  <xdr:twoCellAnchor>
    <xdr:from>
      <xdr:col>0</xdr:col>
      <xdr:colOff>342900</xdr:colOff>
      <xdr:row>13</xdr:row>
      <xdr:rowOff>9525</xdr:rowOff>
    </xdr:from>
    <xdr:to>
      <xdr:col>1</xdr:col>
      <xdr:colOff>190500</xdr:colOff>
      <xdr:row>13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342900" y="2733675"/>
          <a:ext cx="6858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1029</a:t>
          </a:r>
        </a:p>
      </xdr:txBody>
    </xdr:sp>
    <xdr:clientData/>
  </xdr:twoCellAnchor>
  <xdr:twoCellAnchor>
    <xdr:from>
      <xdr:col>0</xdr:col>
      <xdr:colOff>352425</xdr:colOff>
      <xdr:row>14</xdr:row>
      <xdr:rowOff>9525</xdr:rowOff>
    </xdr:from>
    <xdr:to>
      <xdr:col>1</xdr:col>
      <xdr:colOff>200025</xdr:colOff>
      <xdr:row>14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352425" y="2943225"/>
          <a:ext cx="6858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1032</a:t>
          </a:r>
        </a:p>
      </xdr:txBody>
    </xdr:sp>
    <xdr:clientData/>
  </xdr:twoCellAnchor>
  <xdr:twoCellAnchor>
    <xdr:from>
      <xdr:col>1</xdr:col>
      <xdr:colOff>38100</xdr:colOff>
      <xdr:row>4</xdr:row>
      <xdr:rowOff>200025</xdr:rowOff>
    </xdr:from>
    <xdr:to>
      <xdr:col>1</xdr:col>
      <xdr:colOff>600075</xdr:colOff>
      <xdr:row>5</xdr:row>
      <xdr:rowOff>142875</xdr:rowOff>
    </xdr:to>
    <xdr:sp macro="" textlink="">
      <xdr:nvSpPr>
        <xdr:cNvPr id="20" name="Text Box 75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876300" y="1038225"/>
          <a:ext cx="5619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TAG2</a:t>
          </a:r>
        </a:p>
      </xdr:txBody>
    </xdr:sp>
    <xdr:clientData/>
  </xdr:twoCellAnchor>
  <xdr:twoCellAnchor>
    <xdr:from>
      <xdr:col>0</xdr:col>
      <xdr:colOff>790575</xdr:colOff>
      <xdr:row>1</xdr:row>
      <xdr:rowOff>28575</xdr:rowOff>
    </xdr:from>
    <xdr:to>
      <xdr:col>1</xdr:col>
      <xdr:colOff>438150</xdr:colOff>
      <xdr:row>1</xdr:row>
      <xdr:rowOff>180975</xdr:rowOff>
    </xdr:to>
    <xdr:sp macro="" textlink="">
      <xdr:nvSpPr>
        <xdr:cNvPr id="21" name="Text Box 86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790575" y="238125"/>
          <a:ext cx="4857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0</xdr:col>
      <xdr:colOff>790575</xdr:colOff>
      <xdr:row>2</xdr:row>
      <xdr:rowOff>28575</xdr:rowOff>
    </xdr:from>
    <xdr:to>
      <xdr:col>1</xdr:col>
      <xdr:colOff>438150</xdr:colOff>
      <xdr:row>2</xdr:row>
      <xdr:rowOff>180975</xdr:rowOff>
    </xdr:to>
    <xdr:sp macro="" textlink="">
      <xdr:nvSpPr>
        <xdr:cNvPr id="22" name="Text Box 87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790575" y="447675"/>
          <a:ext cx="4857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8</xdr:col>
      <xdr:colOff>495300</xdr:colOff>
      <xdr:row>1</xdr:row>
      <xdr:rowOff>38100</xdr:rowOff>
    </xdr:from>
    <xdr:to>
      <xdr:col>9</xdr:col>
      <xdr:colOff>276225</xdr:colOff>
      <xdr:row>1</xdr:row>
      <xdr:rowOff>190500</xdr:rowOff>
    </xdr:to>
    <xdr:sp macro="" textlink="">
      <xdr:nvSpPr>
        <xdr:cNvPr id="23" name="Text Box 9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8334375" y="247650"/>
          <a:ext cx="742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1008</a:t>
          </a:r>
        </a:p>
      </xdr:txBody>
    </xdr:sp>
    <xdr:clientData/>
  </xdr:twoCellAnchor>
  <xdr:twoCellAnchor>
    <xdr:from>
      <xdr:col>8</xdr:col>
      <xdr:colOff>495300</xdr:colOff>
      <xdr:row>2</xdr:row>
      <xdr:rowOff>38100</xdr:rowOff>
    </xdr:from>
    <xdr:to>
      <xdr:col>9</xdr:col>
      <xdr:colOff>276225</xdr:colOff>
      <xdr:row>2</xdr:row>
      <xdr:rowOff>180975</xdr:rowOff>
    </xdr:to>
    <xdr:sp macro="" textlink="">
      <xdr:nvSpPr>
        <xdr:cNvPr id="24" name="Text Box 92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8334375" y="457200"/>
          <a:ext cx="7429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1007</a:t>
          </a:r>
        </a:p>
      </xdr:txBody>
    </xdr:sp>
    <xdr:clientData/>
  </xdr:twoCellAnchor>
  <xdr:twoCellAnchor>
    <xdr:from>
      <xdr:col>6</xdr:col>
      <xdr:colOff>885825</xdr:colOff>
      <xdr:row>1</xdr:row>
      <xdr:rowOff>38100</xdr:rowOff>
    </xdr:from>
    <xdr:to>
      <xdr:col>7</xdr:col>
      <xdr:colOff>390525</xdr:colOff>
      <xdr:row>1</xdr:row>
      <xdr:rowOff>190500</xdr:rowOff>
    </xdr:to>
    <xdr:sp macro="" textlink="">
      <xdr:nvSpPr>
        <xdr:cNvPr id="25" name="Text Box 93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6715125" y="247650"/>
          <a:ext cx="4667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twoCellAnchor>
  <xdr:twoCellAnchor>
    <xdr:from>
      <xdr:col>3</xdr:col>
      <xdr:colOff>457200</xdr:colOff>
      <xdr:row>2</xdr:row>
      <xdr:rowOff>28575</xdr:rowOff>
    </xdr:from>
    <xdr:to>
      <xdr:col>4</xdr:col>
      <xdr:colOff>219075</xdr:colOff>
      <xdr:row>2</xdr:row>
      <xdr:rowOff>180975</xdr:rowOff>
    </xdr:to>
    <xdr:sp macro="" textlink="">
      <xdr:nvSpPr>
        <xdr:cNvPr id="26" name="Text Box 94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3219450" y="447675"/>
          <a:ext cx="7239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1013</a:t>
          </a:r>
        </a:p>
      </xdr:txBody>
    </xdr:sp>
    <xdr:clientData/>
  </xdr:twoCellAnchor>
  <xdr:twoCellAnchor>
    <xdr:from>
      <xdr:col>3</xdr:col>
      <xdr:colOff>457200</xdr:colOff>
      <xdr:row>1</xdr:row>
      <xdr:rowOff>28575</xdr:rowOff>
    </xdr:from>
    <xdr:to>
      <xdr:col>4</xdr:col>
      <xdr:colOff>219075</xdr:colOff>
      <xdr:row>1</xdr:row>
      <xdr:rowOff>180975</xdr:rowOff>
    </xdr:to>
    <xdr:sp macro="" textlink="">
      <xdr:nvSpPr>
        <xdr:cNvPr id="27" name="Text Box 95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3219450" y="238125"/>
          <a:ext cx="7239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1024</a:t>
          </a:r>
        </a:p>
      </xdr:txBody>
    </xdr:sp>
    <xdr:clientData/>
  </xdr:twoCellAnchor>
  <xdr:twoCellAnchor>
    <xdr:from>
      <xdr:col>5</xdr:col>
      <xdr:colOff>685800</xdr:colOff>
      <xdr:row>8</xdr:row>
      <xdr:rowOff>38100</xdr:rowOff>
    </xdr:from>
    <xdr:to>
      <xdr:col>6</xdr:col>
      <xdr:colOff>485775</xdr:colOff>
      <xdr:row>8</xdr:row>
      <xdr:rowOff>200025</xdr:rowOff>
    </xdr:to>
    <xdr:sp macro="" textlink="">
      <xdr:nvSpPr>
        <xdr:cNvPr id="28" name="Text Box 157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5372100" y="1714500"/>
          <a:ext cx="9429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1014</a:t>
          </a:r>
        </a:p>
      </xdr:txBody>
    </xdr:sp>
    <xdr:clientData/>
  </xdr:twoCellAnchor>
  <xdr:twoCellAnchor>
    <xdr:from>
      <xdr:col>0</xdr:col>
      <xdr:colOff>352425</xdr:colOff>
      <xdr:row>15</xdr:row>
      <xdr:rowOff>9525</xdr:rowOff>
    </xdr:from>
    <xdr:to>
      <xdr:col>1</xdr:col>
      <xdr:colOff>200025</xdr:colOff>
      <xdr:row>15</xdr:row>
      <xdr:rowOff>161925</xdr:rowOff>
    </xdr:to>
    <xdr:sp macro="" textlink="">
      <xdr:nvSpPr>
        <xdr:cNvPr id="29" name="Text Box 192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352425" y="3152775"/>
          <a:ext cx="6858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1033</a:t>
          </a:r>
        </a:p>
      </xdr:txBody>
    </xdr:sp>
    <xdr:clientData/>
  </xdr:twoCellAnchor>
  <xdr:twoCellAnchor>
    <xdr:from>
      <xdr:col>0</xdr:col>
      <xdr:colOff>495300</xdr:colOff>
      <xdr:row>20</xdr:row>
      <xdr:rowOff>104775</xdr:rowOff>
    </xdr:from>
    <xdr:to>
      <xdr:col>1</xdr:col>
      <xdr:colOff>314325</xdr:colOff>
      <xdr:row>21</xdr:row>
      <xdr:rowOff>57150</xdr:rowOff>
    </xdr:to>
    <xdr:sp macro="" textlink="">
      <xdr:nvSpPr>
        <xdr:cNvPr id="30" name="Text Box 253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SpPr txBox="1">
          <a:spLocks noChangeArrowheads="1"/>
        </xdr:cNvSpPr>
      </xdr:nvSpPr>
      <xdr:spPr bwMode="auto">
        <a:xfrm>
          <a:off x="495300" y="4295775"/>
          <a:ext cx="6572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1006</a:t>
          </a:r>
        </a:p>
      </xdr:txBody>
    </xdr:sp>
    <xdr:clientData/>
  </xdr:twoCellAnchor>
  <xdr:twoCellAnchor>
    <xdr:from>
      <xdr:col>2</xdr:col>
      <xdr:colOff>647700</xdr:colOff>
      <xdr:row>20</xdr:row>
      <xdr:rowOff>66675</xdr:rowOff>
    </xdr:from>
    <xdr:to>
      <xdr:col>3</xdr:col>
      <xdr:colOff>619125</xdr:colOff>
      <xdr:row>21</xdr:row>
      <xdr:rowOff>19050</xdr:rowOff>
    </xdr:to>
    <xdr:sp macro="" textlink="">
      <xdr:nvSpPr>
        <xdr:cNvPr id="31" name="Text Box 254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SpPr txBox="1">
          <a:spLocks noChangeArrowheads="1"/>
        </xdr:cNvSpPr>
      </xdr:nvSpPr>
      <xdr:spPr bwMode="auto">
        <a:xfrm>
          <a:off x="2447925" y="4257675"/>
          <a:ext cx="9334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1306</a:t>
          </a:r>
        </a:p>
      </xdr:txBody>
    </xdr:sp>
    <xdr:clientData/>
  </xdr:twoCellAnchor>
  <xdr:twoCellAnchor>
    <xdr:from>
      <xdr:col>3</xdr:col>
      <xdr:colOff>561975</xdr:colOff>
      <xdr:row>22</xdr:row>
      <xdr:rowOff>28575</xdr:rowOff>
    </xdr:from>
    <xdr:to>
      <xdr:col>4</xdr:col>
      <xdr:colOff>333375</xdr:colOff>
      <xdr:row>22</xdr:row>
      <xdr:rowOff>180975</xdr:rowOff>
    </xdr:to>
    <xdr:sp macro="" textlink="">
      <xdr:nvSpPr>
        <xdr:cNvPr id="32" name="Text Box 255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SpPr txBox="1">
          <a:spLocks noChangeArrowheads="1"/>
        </xdr:cNvSpPr>
      </xdr:nvSpPr>
      <xdr:spPr bwMode="auto">
        <a:xfrm>
          <a:off x="3324225" y="4638675"/>
          <a:ext cx="733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1042</a:t>
          </a:r>
        </a:p>
      </xdr:txBody>
    </xdr:sp>
    <xdr:clientData/>
  </xdr:twoCellAnchor>
  <xdr:twoCellAnchor>
    <xdr:from>
      <xdr:col>1</xdr:col>
      <xdr:colOff>9525</xdr:colOff>
      <xdr:row>23</xdr:row>
      <xdr:rowOff>85725</xdr:rowOff>
    </xdr:from>
    <xdr:to>
      <xdr:col>1</xdr:col>
      <xdr:colOff>742950</xdr:colOff>
      <xdr:row>24</xdr:row>
      <xdr:rowOff>57150</xdr:rowOff>
    </xdr:to>
    <xdr:sp macro="" textlink="">
      <xdr:nvSpPr>
        <xdr:cNvPr id="33" name="Text Box 256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SpPr txBox="1">
          <a:spLocks noChangeArrowheads="1"/>
        </xdr:cNvSpPr>
      </xdr:nvSpPr>
      <xdr:spPr bwMode="auto">
        <a:xfrm>
          <a:off x="847725" y="4905375"/>
          <a:ext cx="7334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16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381000</xdr:colOff>
      <xdr:row>18</xdr:row>
      <xdr:rowOff>0</xdr:rowOff>
    </xdr:from>
    <xdr:to>
      <xdr:col>9</xdr:col>
      <xdr:colOff>180975</xdr:colOff>
      <xdr:row>18</xdr:row>
      <xdr:rowOff>180975</xdr:rowOff>
    </xdr:to>
    <xdr:sp macro="" textlink="">
      <xdr:nvSpPr>
        <xdr:cNvPr id="34" name="Text Box 257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SpPr txBox="1">
          <a:spLocks noChangeArrowheads="1"/>
        </xdr:cNvSpPr>
      </xdr:nvSpPr>
      <xdr:spPr bwMode="auto">
        <a:xfrm>
          <a:off x="8220075" y="3771900"/>
          <a:ext cx="7620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1046</a:t>
          </a:r>
        </a:p>
      </xdr:txBody>
    </xdr:sp>
    <xdr:clientData/>
  </xdr:twoCellAnchor>
  <xdr:twoCellAnchor>
    <xdr:from>
      <xdr:col>8</xdr:col>
      <xdr:colOff>390525</xdr:colOff>
      <xdr:row>21</xdr:row>
      <xdr:rowOff>28575</xdr:rowOff>
    </xdr:from>
    <xdr:to>
      <xdr:col>9</xdr:col>
      <xdr:colOff>180975</xdr:colOff>
      <xdr:row>21</xdr:row>
      <xdr:rowOff>200025</xdr:rowOff>
    </xdr:to>
    <xdr:sp macro="" textlink="">
      <xdr:nvSpPr>
        <xdr:cNvPr id="35" name="Text Box 258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SpPr txBox="1">
          <a:spLocks noChangeArrowheads="1"/>
        </xdr:cNvSpPr>
      </xdr:nvSpPr>
      <xdr:spPr bwMode="auto">
        <a:xfrm>
          <a:off x="8229600" y="4429125"/>
          <a:ext cx="7524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1192</a:t>
          </a:r>
        </a:p>
      </xdr:txBody>
    </xdr:sp>
    <xdr:clientData/>
  </xdr:twoCellAnchor>
  <xdr:twoCellAnchor>
    <xdr:from>
      <xdr:col>8</xdr:col>
      <xdr:colOff>381000</xdr:colOff>
      <xdr:row>22</xdr:row>
      <xdr:rowOff>28575</xdr:rowOff>
    </xdr:from>
    <xdr:to>
      <xdr:col>9</xdr:col>
      <xdr:colOff>180975</xdr:colOff>
      <xdr:row>23</xdr:row>
      <xdr:rowOff>0</xdr:rowOff>
    </xdr:to>
    <xdr:sp macro="" textlink="">
      <xdr:nvSpPr>
        <xdr:cNvPr id="36" name="Text Box 259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SpPr txBox="1">
          <a:spLocks noChangeArrowheads="1"/>
        </xdr:cNvSpPr>
      </xdr:nvSpPr>
      <xdr:spPr bwMode="auto">
        <a:xfrm>
          <a:off x="8220075" y="4638675"/>
          <a:ext cx="7620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1194</a:t>
          </a:r>
        </a:p>
      </xdr:txBody>
    </xdr:sp>
    <xdr:clientData/>
  </xdr:twoCellAnchor>
  <xdr:twoCellAnchor>
    <xdr:from>
      <xdr:col>8</xdr:col>
      <xdr:colOff>371475</xdr:colOff>
      <xdr:row>23</xdr:row>
      <xdr:rowOff>38100</xdr:rowOff>
    </xdr:from>
    <xdr:to>
      <xdr:col>9</xdr:col>
      <xdr:colOff>180975</xdr:colOff>
      <xdr:row>23</xdr:row>
      <xdr:rowOff>200025</xdr:rowOff>
    </xdr:to>
    <xdr:sp macro="" textlink="">
      <xdr:nvSpPr>
        <xdr:cNvPr id="37" name="Text Box 260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SpPr txBox="1">
          <a:spLocks noChangeArrowheads="1"/>
        </xdr:cNvSpPr>
      </xdr:nvSpPr>
      <xdr:spPr bwMode="auto">
        <a:xfrm>
          <a:off x="8210550" y="4857750"/>
          <a:ext cx="7715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1196</a:t>
          </a:r>
        </a:p>
      </xdr:txBody>
    </xdr:sp>
    <xdr:clientData/>
  </xdr:twoCellAnchor>
  <xdr:twoCellAnchor>
    <xdr:from>
      <xdr:col>8</xdr:col>
      <xdr:colOff>142875</xdr:colOff>
      <xdr:row>24</xdr:row>
      <xdr:rowOff>28575</xdr:rowOff>
    </xdr:from>
    <xdr:to>
      <xdr:col>8</xdr:col>
      <xdr:colOff>866775</xdr:colOff>
      <xdr:row>25</xdr:row>
      <xdr:rowOff>0</xdr:rowOff>
    </xdr:to>
    <xdr:sp macro="" textlink="">
      <xdr:nvSpPr>
        <xdr:cNvPr id="38" name="Text Box 261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SpPr txBox="1">
          <a:spLocks noChangeArrowheads="1"/>
        </xdr:cNvSpPr>
      </xdr:nvSpPr>
      <xdr:spPr bwMode="auto">
        <a:xfrm>
          <a:off x="7981950" y="505777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1052</a:t>
          </a:r>
        </a:p>
      </xdr:txBody>
    </xdr:sp>
    <xdr:clientData/>
  </xdr:twoCellAnchor>
  <xdr:twoCellAnchor>
    <xdr:from>
      <xdr:col>9</xdr:col>
      <xdr:colOff>828675</xdr:colOff>
      <xdr:row>24</xdr:row>
      <xdr:rowOff>0</xdr:rowOff>
    </xdr:from>
    <xdr:to>
      <xdr:col>10</xdr:col>
      <xdr:colOff>600075</xdr:colOff>
      <xdr:row>24</xdr:row>
      <xdr:rowOff>200025</xdr:rowOff>
    </xdr:to>
    <xdr:sp macro="" textlink="">
      <xdr:nvSpPr>
        <xdr:cNvPr id="39" name="Text Box 262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SpPr txBox="1">
          <a:spLocks noChangeArrowheads="1"/>
        </xdr:cNvSpPr>
      </xdr:nvSpPr>
      <xdr:spPr bwMode="auto">
        <a:xfrm>
          <a:off x="9629775" y="5029200"/>
          <a:ext cx="7429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1053</a:t>
          </a:r>
        </a:p>
      </xdr:txBody>
    </xdr:sp>
    <xdr:clientData/>
  </xdr:twoCellAnchor>
  <xdr:twoCellAnchor>
    <xdr:from>
      <xdr:col>9</xdr:col>
      <xdr:colOff>828675</xdr:colOff>
      <xdr:row>25</xdr:row>
      <xdr:rowOff>28575</xdr:rowOff>
    </xdr:from>
    <xdr:to>
      <xdr:col>10</xdr:col>
      <xdr:colOff>600075</xdr:colOff>
      <xdr:row>26</xdr:row>
      <xdr:rowOff>0</xdr:rowOff>
    </xdr:to>
    <xdr:sp macro="" textlink="">
      <xdr:nvSpPr>
        <xdr:cNvPr id="40" name="Text Box 263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SpPr txBox="1">
          <a:spLocks noChangeArrowheads="1"/>
        </xdr:cNvSpPr>
      </xdr:nvSpPr>
      <xdr:spPr bwMode="auto">
        <a:xfrm>
          <a:off x="9629775" y="5267325"/>
          <a:ext cx="7429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1302</a:t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9</xdr:col>
      <xdr:colOff>638175</xdr:colOff>
      <xdr:row>40</xdr:row>
      <xdr:rowOff>190500</xdr:rowOff>
    </xdr:to>
    <xdr:sp macro="" textlink="">
      <xdr:nvSpPr>
        <xdr:cNvPr id="41" name="Text Box 278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SpPr txBox="1">
          <a:spLocks noChangeArrowheads="1"/>
        </xdr:cNvSpPr>
      </xdr:nvSpPr>
      <xdr:spPr bwMode="auto">
        <a:xfrm>
          <a:off x="8124825" y="8629650"/>
          <a:ext cx="13144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1179、1行目</a:t>
          </a:r>
        </a:p>
      </xdr:txBody>
    </xdr:sp>
    <xdr:clientData/>
  </xdr:twoCellAnchor>
  <xdr:twoCellAnchor>
    <xdr:from>
      <xdr:col>3</xdr:col>
      <xdr:colOff>561975</xdr:colOff>
      <xdr:row>23</xdr:row>
      <xdr:rowOff>9525</xdr:rowOff>
    </xdr:from>
    <xdr:to>
      <xdr:col>4</xdr:col>
      <xdr:colOff>333375</xdr:colOff>
      <xdr:row>23</xdr:row>
      <xdr:rowOff>180975</xdr:rowOff>
    </xdr:to>
    <xdr:sp macro="" textlink="">
      <xdr:nvSpPr>
        <xdr:cNvPr id="42" name="Text Box 28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SpPr txBox="1">
          <a:spLocks noChangeArrowheads="1"/>
        </xdr:cNvSpPr>
      </xdr:nvSpPr>
      <xdr:spPr bwMode="auto">
        <a:xfrm>
          <a:off x="3324225" y="4829175"/>
          <a:ext cx="7334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173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847725</xdr:colOff>
      <xdr:row>25</xdr:row>
      <xdr:rowOff>28575</xdr:rowOff>
    </xdr:from>
    <xdr:to>
      <xdr:col>2</xdr:col>
      <xdr:colOff>638175</xdr:colOff>
      <xdr:row>25</xdr:row>
      <xdr:rowOff>200025</xdr:rowOff>
    </xdr:to>
    <xdr:sp macro="" textlink="">
      <xdr:nvSpPr>
        <xdr:cNvPr id="43" name="Text Box 28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SpPr txBox="1">
          <a:spLocks noChangeArrowheads="1"/>
        </xdr:cNvSpPr>
      </xdr:nvSpPr>
      <xdr:spPr bwMode="auto">
        <a:xfrm>
          <a:off x="1685925" y="5267325"/>
          <a:ext cx="7524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1041</a:t>
          </a:r>
        </a:p>
      </xdr:txBody>
    </xdr:sp>
    <xdr:clientData/>
  </xdr:twoCellAnchor>
  <xdr:twoCellAnchor>
    <xdr:from>
      <xdr:col>4</xdr:col>
      <xdr:colOff>866775</xdr:colOff>
      <xdr:row>25</xdr:row>
      <xdr:rowOff>28575</xdr:rowOff>
    </xdr:from>
    <xdr:to>
      <xdr:col>5</xdr:col>
      <xdr:colOff>638175</xdr:colOff>
      <xdr:row>25</xdr:row>
      <xdr:rowOff>200025</xdr:rowOff>
    </xdr:to>
    <xdr:sp macro="" textlink="">
      <xdr:nvSpPr>
        <xdr:cNvPr id="44" name="Text Box 28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SpPr txBox="1">
          <a:spLocks noChangeArrowheads="1"/>
        </xdr:cNvSpPr>
      </xdr:nvSpPr>
      <xdr:spPr bwMode="auto">
        <a:xfrm>
          <a:off x="4591050" y="5267325"/>
          <a:ext cx="7334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1182</a:t>
          </a:r>
        </a:p>
      </xdr:txBody>
    </xdr:sp>
    <xdr:clientData/>
  </xdr:twoCellAnchor>
  <xdr:twoCellAnchor>
    <xdr:from>
      <xdr:col>8</xdr:col>
      <xdr:colOff>142875</xdr:colOff>
      <xdr:row>25</xdr:row>
      <xdr:rowOff>9525</xdr:rowOff>
    </xdr:from>
    <xdr:to>
      <xdr:col>8</xdr:col>
      <xdr:colOff>866775</xdr:colOff>
      <xdr:row>25</xdr:row>
      <xdr:rowOff>200025</xdr:rowOff>
    </xdr:to>
    <xdr:sp macro="" textlink="">
      <xdr:nvSpPr>
        <xdr:cNvPr id="45" name="Text Box 28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SpPr txBox="1">
          <a:spLocks noChangeArrowheads="1"/>
        </xdr:cNvSpPr>
      </xdr:nvSpPr>
      <xdr:spPr bwMode="auto">
        <a:xfrm>
          <a:off x="7981950" y="5248275"/>
          <a:ext cx="7239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1079</a:t>
          </a:r>
        </a:p>
      </xdr:txBody>
    </xdr:sp>
    <xdr:clientData/>
  </xdr:twoCellAnchor>
  <xdr:twoCellAnchor>
    <xdr:from>
      <xdr:col>8</xdr:col>
      <xdr:colOff>19050</xdr:colOff>
      <xdr:row>28</xdr:row>
      <xdr:rowOff>0</xdr:rowOff>
    </xdr:from>
    <xdr:to>
      <xdr:col>8</xdr:col>
      <xdr:colOff>781050</xdr:colOff>
      <xdr:row>28</xdr:row>
      <xdr:rowOff>180975</xdr:rowOff>
    </xdr:to>
    <xdr:sp macro="" textlink="">
      <xdr:nvSpPr>
        <xdr:cNvPr id="46" name="Text Box 303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SpPr txBox="1">
          <a:spLocks noChangeArrowheads="1"/>
        </xdr:cNvSpPr>
      </xdr:nvSpPr>
      <xdr:spPr bwMode="auto">
        <a:xfrm>
          <a:off x="7858125" y="5867400"/>
          <a:ext cx="7620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1080</a:t>
          </a:r>
        </a:p>
      </xdr:txBody>
    </xdr:sp>
    <xdr:clientData/>
  </xdr:twoCellAnchor>
  <xdr:twoCellAnchor>
    <xdr:from>
      <xdr:col>8</xdr:col>
      <xdr:colOff>28575</xdr:colOff>
      <xdr:row>29</xdr:row>
      <xdr:rowOff>28575</xdr:rowOff>
    </xdr:from>
    <xdr:to>
      <xdr:col>8</xdr:col>
      <xdr:colOff>781050</xdr:colOff>
      <xdr:row>29</xdr:row>
      <xdr:rowOff>200025</xdr:rowOff>
    </xdr:to>
    <xdr:sp macro="" textlink="">
      <xdr:nvSpPr>
        <xdr:cNvPr id="47" name="Text Box 304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SpPr txBox="1">
          <a:spLocks noChangeArrowheads="1"/>
        </xdr:cNvSpPr>
      </xdr:nvSpPr>
      <xdr:spPr bwMode="auto">
        <a:xfrm>
          <a:off x="7867650" y="6105525"/>
          <a:ext cx="7524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1311</a:t>
          </a:r>
        </a:p>
      </xdr:txBody>
    </xdr:sp>
    <xdr:clientData/>
  </xdr:twoCellAnchor>
  <xdr:twoCellAnchor>
    <xdr:from>
      <xdr:col>8</xdr:col>
      <xdr:colOff>19050</xdr:colOff>
      <xdr:row>30</xdr:row>
      <xdr:rowOff>9525</xdr:rowOff>
    </xdr:from>
    <xdr:to>
      <xdr:col>8</xdr:col>
      <xdr:colOff>781050</xdr:colOff>
      <xdr:row>30</xdr:row>
      <xdr:rowOff>190500</xdr:rowOff>
    </xdr:to>
    <xdr:sp macro="" textlink="">
      <xdr:nvSpPr>
        <xdr:cNvPr id="48" name="Text Box 305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SpPr txBox="1">
          <a:spLocks noChangeArrowheads="1"/>
        </xdr:cNvSpPr>
      </xdr:nvSpPr>
      <xdr:spPr bwMode="auto">
        <a:xfrm>
          <a:off x="7858125" y="6362700"/>
          <a:ext cx="7620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1313</a:t>
          </a:r>
        </a:p>
      </xdr:txBody>
    </xdr:sp>
    <xdr:clientData/>
  </xdr:twoCellAnchor>
  <xdr:twoCellAnchor>
    <xdr:from>
      <xdr:col>8</xdr:col>
      <xdr:colOff>28575</xdr:colOff>
      <xdr:row>32</xdr:row>
      <xdr:rowOff>28575</xdr:rowOff>
    </xdr:from>
    <xdr:to>
      <xdr:col>8</xdr:col>
      <xdr:colOff>790575</xdr:colOff>
      <xdr:row>32</xdr:row>
      <xdr:rowOff>219075</xdr:rowOff>
    </xdr:to>
    <xdr:sp macro="" textlink="">
      <xdr:nvSpPr>
        <xdr:cNvPr id="49" name="Text Box 307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SpPr txBox="1">
          <a:spLocks noChangeArrowheads="1"/>
        </xdr:cNvSpPr>
      </xdr:nvSpPr>
      <xdr:spPr bwMode="auto">
        <a:xfrm>
          <a:off x="7867650" y="6896100"/>
          <a:ext cx="7620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1381</a:t>
          </a:r>
        </a:p>
      </xdr:txBody>
    </xdr:sp>
    <xdr:clientData/>
  </xdr:twoCellAnchor>
  <xdr:twoCellAnchor>
    <xdr:from>
      <xdr:col>8</xdr:col>
      <xdr:colOff>9525</xdr:colOff>
      <xdr:row>33</xdr:row>
      <xdr:rowOff>28575</xdr:rowOff>
    </xdr:from>
    <xdr:to>
      <xdr:col>8</xdr:col>
      <xdr:colOff>790575</xdr:colOff>
      <xdr:row>33</xdr:row>
      <xdr:rowOff>228600</xdr:rowOff>
    </xdr:to>
    <xdr:sp macro="" textlink="">
      <xdr:nvSpPr>
        <xdr:cNvPr id="50" name="Text Box 308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SpPr txBox="1">
          <a:spLocks noChangeArrowheads="1"/>
        </xdr:cNvSpPr>
      </xdr:nvSpPr>
      <xdr:spPr bwMode="auto">
        <a:xfrm>
          <a:off x="7848600" y="7172325"/>
          <a:ext cx="7810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1382</a:t>
          </a:r>
        </a:p>
      </xdr:txBody>
    </xdr:sp>
    <xdr:clientData/>
  </xdr:twoCellAnchor>
  <xdr:twoCellAnchor>
    <xdr:from>
      <xdr:col>11</xdr:col>
      <xdr:colOff>19050</xdr:colOff>
      <xdr:row>28</xdr:row>
      <xdr:rowOff>0</xdr:rowOff>
    </xdr:from>
    <xdr:to>
      <xdr:col>11</xdr:col>
      <xdr:colOff>781050</xdr:colOff>
      <xdr:row>28</xdr:row>
      <xdr:rowOff>180975</xdr:rowOff>
    </xdr:to>
    <xdr:sp macro="" textlink="">
      <xdr:nvSpPr>
        <xdr:cNvPr id="51" name="Text Box 31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SpPr txBox="1">
          <a:spLocks noChangeArrowheads="1"/>
        </xdr:cNvSpPr>
      </xdr:nvSpPr>
      <xdr:spPr bwMode="auto">
        <a:xfrm>
          <a:off x="10753725" y="5867400"/>
          <a:ext cx="7620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1081</a:t>
          </a:r>
        </a:p>
      </xdr:txBody>
    </xdr:sp>
    <xdr:clientData/>
  </xdr:twoCellAnchor>
  <xdr:twoCellAnchor>
    <xdr:from>
      <xdr:col>11</xdr:col>
      <xdr:colOff>28575</xdr:colOff>
      <xdr:row>29</xdr:row>
      <xdr:rowOff>28575</xdr:rowOff>
    </xdr:from>
    <xdr:to>
      <xdr:col>11</xdr:col>
      <xdr:colOff>781050</xdr:colOff>
      <xdr:row>29</xdr:row>
      <xdr:rowOff>200025</xdr:rowOff>
    </xdr:to>
    <xdr:sp macro="" textlink="">
      <xdr:nvSpPr>
        <xdr:cNvPr id="52" name="Text Box 31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SpPr txBox="1">
          <a:spLocks noChangeArrowheads="1"/>
        </xdr:cNvSpPr>
      </xdr:nvSpPr>
      <xdr:spPr bwMode="auto">
        <a:xfrm>
          <a:off x="10763250" y="6105525"/>
          <a:ext cx="7524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1082</a:t>
          </a:r>
        </a:p>
      </xdr:txBody>
    </xdr:sp>
    <xdr:clientData/>
  </xdr:twoCellAnchor>
  <xdr:twoCellAnchor>
    <xdr:from>
      <xdr:col>11</xdr:col>
      <xdr:colOff>9525</xdr:colOff>
      <xdr:row>30</xdr:row>
      <xdr:rowOff>28575</xdr:rowOff>
    </xdr:from>
    <xdr:to>
      <xdr:col>11</xdr:col>
      <xdr:colOff>790575</xdr:colOff>
      <xdr:row>30</xdr:row>
      <xdr:rowOff>219075</xdr:rowOff>
    </xdr:to>
    <xdr:sp macro="" textlink="">
      <xdr:nvSpPr>
        <xdr:cNvPr id="53" name="Text Box 315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SpPr txBox="1">
          <a:spLocks noChangeArrowheads="1"/>
        </xdr:cNvSpPr>
      </xdr:nvSpPr>
      <xdr:spPr bwMode="auto">
        <a:xfrm>
          <a:off x="10744200" y="6381750"/>
          <a:ext cx="7810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1314</a:t>
          </a:r>
        </a:p>
      </xdr:txBody>
    </xdr:sp>
    <xdr:clientData/>
  </xdr:twoCellAnchor>
  <xdr:twoCellAnchor>
    <xdr:from>
      <xdr:col>1</xdr:col>
      <xdr:colOff>866775</xdr:colOff>
      <xdr:row>26</xdr:row>
      <xdr:rowOff>38100</xdr:rowOff>
    </xdr:from>
    <xdr:to>
      <xdr:col>2</xdr:col>
      <xdr:colOff>638175</xdr:colOff>
      <xdr:row>26</xdr:row>
      <xdr:rowOff>200025</xdr:rowOff>
    </xdr:to>
    <xdr:sp macro="" textlink="">
      <xdr:nvSpPr>
        <xdr:cNvPr id="54" name="Text Box 321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SpPr txBox="1">
          <a:spLocks noChangeArrowheads="1"/>
        </xdr:cNvSpPr>
      </xdr:nvSpPr>
      <xdr:spPr bwMode="auto">
        <a:xfrm>
          <a:off x="1704975" y="5486400"/>
          <a:ext cx="7334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1025</a:t>
          </a:r>
        </a:p>
      </xdr:txBody>
    </xdr:sp>
    <xdr:clientData/>
  </xdr:twoCellAnchor>
  <xdr:twoCellAnchor>
    <xdr:from>
      <xdr:col>1</xdr:col>
      <xdr:colOff>866775</xdr:colOff>
      <xdr:row>27</xdr:row>
      <xdr:rowOff>28575</xdr:rowOff>
    </xdr:from>
    <xdr:to>
      <xdr:col>2</xdr:col>
      <xdr:colOff>638175</xdr:colOff>
      <xdr:row>27</xdr:row>
      <xdr:rowOff>200025</xdr:rowOff>
    </xdr:to>
    <xdr:sp macro="" textlink="">
      <xdr:nvSpPr>
        <xdr:cNvPr id="55" name="Text Box 322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SpPr txBox="1">
          <a:spLocks noChangeArrowheads="1"/>
        </xdr:cNvSpPr>
      </xdr:nvSpPr>
      <xdr:spPr bwMode="auto">
        <a:xfrm>
          <a:off x="1704975" y="5686425"/>
          <a:ext cx="7334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1371</a:t>
          </a:r>
        </a:p>
      </xdr:txBody>
    </xdr:sp>
    <xdr:clientData/>
  </xdr:twoCellAnchor>
  <xdr:twoCellAnchor>
    <xdr:from>
      <xdr:col>0</xdr:col>
      <xdr:colOff>190500</xdr:colOff>
      <xdr:row>44</xdr:row>
      <xdr:rowOff>28575</xdr:rowOff>
    </xdr:from>
    <xdr:to>
      <xdr:col>1</xdr:col>
      <xdr:colOff>76200</xdr:colOff>
      <xdr:row>44</xdr:row>
      <xdr:rowOff>200025</xdr:rowOff>
    </xdr:to>
    <xdr:sp macro="" textlink="">
      <xdr:nvSpPr>
        <xdr:cNvPr id="56" name="Text Box 330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SpPr txBox="1">
          <a:spLocks noChangeArrowheads="1"/>
        </xdr:cNvSpPr>
      </xdr:nvSpPr>
      <xdr:spPr bwMode="auto">
        <a:xfrm>
          <a:off x="190500" y="94964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1385</a:t>
          </a:r>
        </a:p>
      </xdr:txBody>
    </xdr:sp>
    <xdr:clientData/>
  </xdr:twoCellAnchor>
  <xdr:twoCellAnchor>
    <xdr:from>
      <xdr:col>0</xdr:col>
      <xdr:colOff>190500</xdr:colOff>
      <xdr:row>45</xdr:row>
      <xdr:rowOff>28575</xdr:rowOff>
    </xdr:from>
    <xdr:to>
      <xdr:col>1</xdr:col>
      <xdr:colOff>76200</xdr:colOff>
      <xdr:row>45</xdr:row>
      <xdr:rowOff>200025</xdr:rowOff>
    </xdr:to>
    <xdr:sp macro="" textlink="">
      <xdr:nvSpPr>
        <xdr:cNvPr id="57" name="Text Box 331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SpPr txBox="1">
          <a:spLocks noChangeArrowheads="1"/>
        </xdr:cNvSpPr>
      </xdr:nvSpPr>
      <xdr:spPr bwMode="auto">
        <a:xfrm>
          <a:off x="190500" y="97059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1092</a:t>
          </a:r>
        </a:p>
      </xdr:txBody>
    </xdr:sp>
    <xdr:clientData/>
  </xdr:twoCellAnchor>
  <xdr:twoCellAnchor>
    <xdr:from>
      <xdr:col>0</xdr:col>
      <xdr:colOff>190500</xdr:colOff>
      <xdr:row>46</xdr:row>
      <xdr:rowOff>38100</xdr:rowOff>
    </xdr:from>
    <xdr:to>
      <xdr:col>1</xdr:col>
      <xdr:colOff>76200</xdr:colOff>
      <xdr:row>47</xdr:row>
      <xdr:rowOff>9525</xdr:rowOff>
    </xdr:to>
    <xdr:sp macro="" textlink="">
      <xdr:nvSpPr>
        <xdr:cNvPr id="58" name="Text Box 332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SpPr txBox="1">
          <a:spLocks noChangeArrowheads="1"/>
        </xdr:cNvSpPr>
      </xdr:nvSpPr>
      <xdr:spPr bwMode="auto">
        <a:xfrm>
          <a:off x="190500" y="9925050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1093</a:t>
          </a:r>
        </a:p>
      </xdr:txBody>
    </xdr:sp>
    <xdr:clientData/>
  </xdr:twoCellAnchor>
  <xdr:twoCellAnchor>
    <xdr:from>
      <xdr:col>0</xdr:col>
      <xdr:colOff>190500</xdr:colOff>
      <xdr:row>47</xdr:row>
      <xdr:rowOff>28575</xdr:rowOff>
    </xdr:from>
    <xdr:to>
      <xdr:col>1</xdr:col>
      <xdr:colOff>76200</xdr:colOff>
      <xdr:row>47</xdr:row>
      <xdr:rowOff>200025</xdr:rowOff>
    </xdr:to>
    <xdr:sp macro="" textlink="">
      <xdr:nvSpPr>
        <xdr:cNvPr id="59" name="Text Box 333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SpPr txBox="1">
          <a:spLocks noChangeArrowheads="1"/>
        </xdr:cNvSpPr>
      </xdr:nvSpPr>
      <xdr:spPr bwMode="auto">
        <a:xfrm>
          <a:off x="190500" y="101250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1094</a:t>
          </a:r>
        </a:p>
      </xdr:txBody>
    </xdr:sp>
    <xdr:clientData/>
  </xdr:twoCellAnchor>
  <xdr:twoCellAnchor>
    <xdr:from>
      <xdr:col>0</xdr:col>
      <xdr:colOff>190500</xdr:colOff>
      <xdr:row>48</xdr:row>
      <xdr:rowOff>28575</xdr:rowOff>
    </xdr:from>
    <xdr:to>
      <xdr:col>1</xdr:col>
      <xdr:colOff>76200</xdr:colOff>
      <xdr:row>48</xdr:row>
      <xdr:rowOff>200025</xdr:rowOff>
    </xdr:to>
    <xdr:sp macro="" textlink="">
      <xdr:nvSpPr>
        <xdr:cNvPr id="60" name="Text Box 334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SpPr txBox="1">
          <a:spLocks noChangeArrowheads="1"/>
        </xdr:cNvSpPr>
      </xdr:nvSpPr>
      <xdr:spPr bwMode="auto">
        <a:xfrm>
          <a:off x="190500" y="103346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1098</a:t>
          </a:r>
        </a:p>
      </xdr:txBody>
    </xdr:sp>
    <xdr:clientData/>
  </xdr:twoCellAnchor>
  <xdr:twoCellAnchor>
    <xdr:from>
      <xdr:col>0</xdr:col>
      <xdr:colOff>190500</xdr:colOff>
      <xdr:row>49</xdr:row>
      <xdr:rowOff>38100</xdr:rowOff>
    </xdr:from>
    <xdr:to>
      <xdr:col>1</xdr:col>
      <xdr:colOff>76200</xdr:colOff>
      <xdr:row>50</xdr:row>
      <xdr:rowOff>9525</xdr:rowOff>
    </xdr:to>
    <xdr:sp macro="" textlink="">
      <xdr:nvSpPr>
        <xdr:cNvPr id="61" name="Text Box 335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SpPr txBox="1">
          <a:spLocks noChangeArrowheads="1"/>
        </xdr:cNvSpPr>
      </xdr:nvSpPr>
      <xdr:spPr bwMode="auto">
        <a:xfrm>
          <a:off x="190500" y="10553700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1099</a:t>
          </a:r>
        </a:p>
      </xdr:txBody>
    </xdr:sp>
    <xdr:clientData/>
  </xdr:twoCellAnchor>
  <xdr:twoCellAnchor>
    <xdr:from>
      <xdr:col>4</xdr:col>
      <xdr:colOff>295275</xdr:colOff>
      <xdr:row>44</xdr:row>
      <xdr:rowOff>28575</xdr:rowOff>
    </xdr:from>
    <xdr:to>
      <xdr:col>5</xdr:col>
      <xdr:colOff>57150</xdr:colOff>
      <xdr:row>44</xdr:row>
      <xdr:rowOff>200025</xdr:rowOff>
    </xdr:to>
    <xdr:sp macro="" textlink="">
      <xdr:nvSpPr>
        <xdr:cNvPr id="62" name="Text Box 336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SpPr txBox="1">
          <a:spLocks noChangeArrowheads="1"/>
        </xdr:cNvSpPr>
      </xdr:nvSpPr>
      <xdr:spPr bwMode="auto">
        <a:xfrm>
          <a:off x="4019550" y="94964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1107</a:t>
          </a:r>
        </a:p>
      </xdr:txBody>
    </xdr:sp>
    <xdr:clientData/>
  </xdr:twoCellAnchor>
  <xdr:twoCellAnchor>
    <xdr:from>
      <xdr:col>4</xdr:col>
      <xdr:colOff>295275</xdr:colOff>
      <xdr:row>45</xdr:row>
      <xdr:rowOff>28575</xdr:rowOff>
    </xdr:from>
    <xdr:to>
      <xdr:col>5</xdr:col>
      <xdr:colOff>57150</xdr:colOff>
      <xdr:row>45</xdr:row>
      <xdr:rowOff>200025</xdr:rowOff>
    </xdr:to>
    <xdr:sp macro="" textlink="">
      <xdr:nvSpPr>
        <xdr:cNvPr id="63" name="Text Box 337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SpPr txBox="1">
          <a:spLocks noChangeArrowheads="1"/>
        </xdr:cNvSpPr>
      </xdr:nvSpPr>
      <xdr:spPr bwMode="auto">
        <a:xfrm>
          <a:off x="4019550" y="97059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1321</a:t>
          </a:r>
        </a:p>
      </xdr:txBody>
    </xdr:sp>
    <xdr:clientData/>
  </xdr:twoCellAnchor>
  <xdr:twoCellAnchor>
    <xdr:from>
      <xdr:col>4</xdr:col>
      <xdr:colOff>295275</xdr:colOff>
      <xdr:row>46</xdr:row>
      <xdr:rowOff>38100</xdr:rowOff>
    </xdr:from>
    <xdr:to>
      <xdr:col>5</xdr:col>
      <xdr:colOff>57150</xdr:colOff>
      <xdr:row>47</xdr:row>
      <xdr:rowOff>9525</xdr:rowOff>
    </xdr:to>
    <xdr:sp macro="" textlink="">
      <xdr:nvSpPr>
        <xdr:cNvPr id="64" name="Text Box 338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SpPr txBox="1">
          <a:spLocks noChangeArrowheads="1"/>
        </xdr:cNvSpPr>
      </xdr:nvSpPr>
      <xdr:spPr bwMode="auto">
        <a:xfrm>
          <a:off x="4019550" y="9925050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1322</a:t>
          </a:r>
        </a:p>
      </xdr:txBody>
    </xdr:sp>
    <xdr:clientData/>
  </xdr:twoCellAnchor>
  <xdr:twoCellAnchor>
    <xdr:from>
      <xdr:col>4</xdr:col>
      <xdr:colOff>295275</xdr:colOff>
      <xdr:row>47</xdr:row>
      <xdr:rowOff>28575</xdr:rowOff>
    </xdr:from>
    <xdr:to>
      <xdr:col>5</xdr:col>
      <xdr:colOff>57150</xdr:colOff>
      <xdr:row>47</xdr:row>
      <xdr:rowOff>200025</xdr:rowOff>
    </xdr:to>
    <xdr:sp macro="" textlink="">
      <xdr:nvSpPr>
        <xdr:cNvPr id="65" name="Text Box 339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SpPr txBox="1">
          <a:spLocks noChangeArrowheads="1"/>
        </xdr:cNvSpPr>
      </xdr:nvSpPr>
      <xdr:spPr bwMode="auto">
        <a:xfrm>
          <a:off x="4019550" y="101250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1101</a:t>
          </a:r>
        </a:p>
      </xdr:txBody>
    </xdr:sp>
    <xdr:clientData/>
  </xdr:twoCellAnchor>
  <xdr:twoCellAnchor>
    <xdr:from>
      <xdr:col>9</xdr:col>
      <xdr:colOff>314325</xdr:colOff>
      <xdr:row>44</xdr:row>
      <xdr:rowOff>28575</xdr:rowOff>
    </xdr:from>
    <xdr:to>
      <xdr:col>10</xdr:col>
      <xdr:colOff>66675</xdr:colOff>
      <xdr:row>44</xdr:row>
      <xdr:rowOff>200025</xdr:rowOff>
    </xdr:to>
    <xdr:sp macro="" textlink="">
      <xdr:nvSpPr>
        <xdr:cNvPr id="66" name="Text Box 340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SpPr txBox="1">
          <a:spLocks noChangeArrowheads="1"/>
        </xdr:cNvSpPr>
      </xdr:nvSpPr>
      <xdr:spPr bwMode="auto">
        <a:xfrm>
          <a:off x="9115425" y="94964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1109</a:t>
          </a:r>
        </a:p>
      </xdr:txBody>
    </xdr:sp>
    <xdr:clientData/>
  </xdr:twoCellAnchor>
  <xdr:twoCellAnchor>
    <xdr:from>
      <xdr:col>9</xdr:col>
      <xdr:colOff>314325</xdr:colOff>
      <xdr:row>45</xdr:row>
      <xdr:rowOff>28575</xdr:rowOff>
    </xdr:from>
    <xdr:to>
      <xdr:col>10</xdr:col>
      <xdr:colOff>66675</xdr:colOff>
      <xdr:row>45</xdr:row>
      <xdr:rowOff>200025</xdr:rowOff>
    </xdr:to>
    <xdr:sp macro="" textlink="">
      <xdr:nvSpPr>
        <xdr:cNvPr id="67" name="Text Box 341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SpPr txBox="1">
          <a:spLocks noChangeArrowheads="1"/>
        </xdr:cNvSpPr>
      </xdr:nvSpPr>
      <xdr:spPr bwMode="auto">
        <a:xfrm>
          <a:off x="9115425" y="97059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1331</a:t>
          </a:r>
        </a:p>
      </xdr:txBody>
    </xdr:sp>
    <xdr:clientData/>
  </xdr:twoCellAnchor>
  <xdr:twoCellAnchor>
    <xdr:from>
      <xdr:col>9</xdr:col>
      <xdr:colOff>314325</xdr:colOff>
      <xdr:row>46</xdr:row>
      <xdr:rowOff>47625</xdr:rowOff>
    </xdr:from>
    <xdr:to>
      <xdr:col>10</xdr:col>
      <xdr:colOff>66675</xdr:colOff>
      <xdr:row>47</xdr:row>
      <xdr:rowOff>19050</xdr:rowOff>
    </xdr:to>
    <xdr:sp macro="" textlink="">
      <xdr:nvSpPr>
        <xdr:cNvPr id="68" name="Text Box 342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SpPr txBox="1">
          <a:spLocks noChangeArrowheads="1"/>
        </xdr:cNvSpPr>
      </xdr:nvSpPr>
      <xdr:spPr bwMode="auto">
        <a:xfrm>
          <a:off x="9115425" y="993457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1332</a:t>
          </a:r>
        </a:p>
      </xdr:txBody>
    </xdr:sp>
    <xdr:clientData/>
  </xdr:twoCellAnchor>
  <xdr:twoCellAnchor>
    <xdr:from>
      <xdr:col>9</xdr:col>
      <xdr:colOff>314325</xdr:colOff>
      <xdr:row>47</xdr:row>
      <xdr:rowOff>28575</xdr:rowOff>
    </xdr:from>
    <xdr:to>
      <xdr:col>10</xdr:col>
      <xdr:colOff>66675</xdr:colOff>
      <xdr:row>47</xdr:row>
      <xdr:rowOff>200025</xdr:rowOff>
    </xdr:to>
    <xdr:sp macro="" textlink="">
      <xdr:nvSpPr>
        <xdr:cNvPr id="69" name="Text Box 343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SpPr txBox="1">
          <a:spLocks noChangeArrowheads="1"/>
        </xdr:cNvSpPr>
      </xdr:nvSpPr>
      <xdr:spPr bwMode="auto">
        <a:xfrm>
          <a:off x="9115425" y="101250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1058</a:t>
          </a:r>
        </a:p>
      </xdr:txBody>
    </xdr:sp>
    <xdr:clientData/>
  </xdr:twoCellAnchor>
  <xdr:twoCellAnchor>
    <xdr:from>
      <xdr:col>9</xdr:col>
      <xdr:colOff>314325</xdr:colOff>
      <xdr:row>48</xdr:row>
      <xdr:rowOff>28575</xdr:rowOff>
    </xdr:from>
    <xdr:to>
      <xdr:col>10</xdr:col>
      <xdr:colOff>66675</xdr:colOff>
      <xdr:row>48</xdr:row>
      <xdr:rowOff>200025</xdr:rowOff>
    </xdr:to>
    <xdr:sp macro="" textlink="">
      <xdr:nvSpPr>
        <xdr:cNvPr id="70" name="Text Box 344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SpPr txBox="1">
          <a:spLocks noChangeArrowheads="1"/>
        </xdr:cNvSpPr>
      </xdr:nvSpPr>
      <xdr:spPr bwMode="auto">
        <a:xfrm>
          <a:off x="9115425" y="103346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1103</a:t>
          </a:r>
        </a:p>
      </xdr:txBody>
    </xdr:sp>
    <xdr:clientData/>
  </xdr:twoCellAnchor>
  <xdr:twoCellAnchor>
    <xdr:from>
      <xdr:col>9</xdr:col>
      <xdr:colOff>314325</xdr:colOff>
      <xdr:row>49</xdr:row>
      <xdr:rowOff>47625</xdr:rowOff>
    </xdr:from>
    <xdr:to>
      <xdr:col>10</xdr:col>
      <xdr:colOff>66675</xdr:colOff>
      <xdr:row>50</xdr:row>
      <xdr:rowOff>19050</xdr:rowOff>
    </xdr:to>
    <xdr:sp macro="" textlink="">
      <xdr:nvSpPr>
        <xdr:cNvPr id="71" name="Text Box 345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SpPr txBox="1">
          <a:spLocks noChangeArrowheads="1"/>
        </xdr:cNvSpPr>
      </xdr:nvSpPr>
      <xdr:spPr bwMode="auto">
        <a:xfrm>
          <a:off x="9115425" y="1056322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1114</a:t>
          </a:r>
        </a:p>
      </xdr:txBody>
    </xdr:sp>
    <xdr:clientData/>
  </xdr:twoCellAnchor>
  <xdr:twoCellAnchor>
    <xdr:from>
      <xdr:col>4</xdr:col>
      <xdr:colOff>304800</xdr:colOff>
      <xdr:row>50</xdr:row>
      <xdr:rowOff>9525</xdr:rowOff>
    </xdr:from>
    <xdr:to>
      <xdr:col>5</xdr:col>
      <xdr:colOff>66675</xdr:colOff>
      <xdr:row>50</xdr:row>
      <xdr:rowOff>180975</xdr:rowOff>
    </xdr:to>
    <xdr:sp macro="" textlink="">
      <xdr:nvSpPr>
        <xdr:cNvPr id="72" name="Text Box 346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SpPr txBox="1">
          <a:spLocks noChangeArrowheads="1"/>
        </xdr:cNvSpPr>
      </xdr:nvSpPr>
      <xdr:spPr bwMode="auto">
        <a:xfrm>
          <a:off x="4029075" y="107346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1112</a:t>
          </a:r>
        </a:p>
      </xdr:txBody>
    </xdr:sp>
    <xdr:clientData/>
  </xdr:twoCellAnchor>
  <xdr:twoCellAnchor>
    <xdr:from>
      <xdr:col>4</xdr:col>
      <xdr:colOff>304800</xdr:colOff>
      <xdr:row>53</xdr:row>
      <xdr:rowOff>9525</xdr:rowOff>
    </xdr:from>
    <xdr:to>
      <xdr:col>5</xdr:col>
      <xdr:colOff>66675</xdr:colOff>
      <xdr:row>53</xdr:row>
      <xdr:rowOff>180975</xdr:rowOff>
    </xdr:to>
    <xdr:sp macro="" textlink="">
      <xdr:nvSpPr>
        <xdr:cNvPr id="73" name="Text Box 347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SpPr txBox="1">
          <a:spLocks noChangeArrowheads="1"/>
        </xdr:cNvSpPr>
      </xdr:nvSpPr>
      <xdr:spPr bwMode="auto">
        <a:xfrm>
          <a:off x="4029075" y="113633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1096</a:t>
          </a:r>
        </a:p>
      </xdr:txBody>
    </xdr:sp>
    <xdr:clientData/>
  </xdr:twoCellAnchor>
  <xdr:twoCellAnchor>
    <xdr:from>
      <xdr:col>4</xdr:col>
      <xdr:colOff>304800</xdr:colOff>
      <xdr:row>51</xdr:row>
      <xdr:rowOff>28575</xdr:rowOff>
    </xdr:from>
    <xdr:to>
      <xdr:col>5</xdr:col>
      <xdr:colOff>66675</xdr:colOff>
      <xdr:row>52</xdr:row>
      <xdr:rowOff>0</xdr:rowOff>
    </xdr:to>
    <xdr:sp macro="" textlink="">
      <xdr:nvSpPr>
        <xdr:cNvPr id="74" name="Text Box 348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SpPr txBox="1">
          <a:spLocks noChangeArrowheads="1"/>
        </xdr:cNvSpPr>
      </xdr:nvSpPr>
      <xdr:spPr bwMode="auto">
        <a:xfrm>
          <a:off x="4029075" y="1096327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X1395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428625</xdr:colOff>
      <xdr:row>18</xdr:row>
      <xdr:rowOff>9525</xdr:rowOff>
    </xdr:from>
    <xdr:to>
      <xdr:col>5</xdr:col>
      <xdr:colOff>1133475</xdr:colOff>
      <xdr:row>18</xdr:row>
      <xdr:rowOff>190500</xdr:rowOff>
    </xdr:to>
    <xdr:sp macro="" textlink="">
      <xdr:nvSpPr>
        <xdr:cNvPr id="75" name="Text Box 349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SpPr txBox="1">
          <a:spLocks noChangeArrowheads="1"/>
        </xdr:cNvSpPr>
      </xdr:nvSpPr>
      <xdr:spPr bwMode="auto">
        <a:xfrm>
          <a:off x="5114925" y="3781425"/>
          <a:ext cx="7048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1045</a:t>
          </a:r>
        </a:p>
      </xdr:txBody>
    </xdr:sp>
    <xdr:clientData/>
  </xdr:twoCellAnchor>
  <xdr:twoCellAnchor>
    <xdr:from>
      <xdr:col>5</xdr:col>
      <xdr:colOff>428625</xdr:colOff>
      <xdr:row>21</xdr:row>
      <xdr:rowOff>9525</xdr:rowOff>
    </xdr:from>
    <xdr:to>
      <xdr:col>5</xdr:col>
      <xdr:colOff>1133475</xdr:colOff>
      <xdr:row>21</xdr:row>
      <xdr:rowOff>180975</xdr:rowOff>
    </xdr:to>
    <xdr:sp macro="" textlink="">
      <xdr:nvSpPr>
        <xdr:cNvPr id="76" name="Text Box 350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SpPr txBox="1">
          <a:spLocks noChangeArrowheads="1"/>
        </xdr:cNvSpPr>
      </xdr:nvSpPr>
      <xdr:spPr bwMode="auto">
        <a:xfrm>
          <a:off x="5114925" y="4410075"/>
          <a:ext cx="7048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1191</a:t>
          </a:r>
        </a:p>
      </xdr:txBody>
    </xdr:sp>
    <xdr:clientData/>
  </xdr:twoCellAnchor>
  <xdr:twoCellAnchor>
    <xdr:from>
      <xdr:col>5</xdr:col>
      <xdr:colOff>428625</xdr:colOff>
      <xdr:row>22</xdr:row>
      <xdr:rowOff>9525</xdr:rowOff>
    </xdr:from>
    <xdr:to>
      <xdr:col>5</xdr:col>
      <xdr:colOff>1133475</xdr:colOff>
      <xdr:row>22</xdr:row>
      <xdr:rowOff>190500</xdr:rowOff>
    </xdr:to>
    <xdr:sp macro="" textlink="">
      <xdr:nvSpPr>
        <xdr:cNvPr id="77" name="Text Box 351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SpPr txBox="1">
          <a:spLocks noChangeArrowheads="1"/>
        </xdr:cNvSpPr>
      </xdr:nvSpPr>
      <xdr:spPr bwMode="auto">
        <a:xfrm>
          <a:off x="5114925" y="4619625"/>
          <a:ext cx="7048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1193</a:t>
          </a:r>
        </a:p>
      </xdr:txBody>
    </xdr:sp>
    <xdr:clientData/>
  </xdr:twoCellAnchor>
  <xdr:twoCellAnchor>
    <xdr:from>
      <xdr:col>5</xdr:col>
      <xdr:colOff>428625</xdr:colOff>
      <xdr:row>23</xdr:row>
      <xdr:rowOff>28575</xdr:rowOff>
    </xdr:from>
    <xdr:to>
      <xdr:col>6</xdr:col>
      <xdr:colOff>0</xdr:colOff>
      <xdr:row>23</xdr:row>
      <xdr:rowOff>190500</xdr:rowOff>
    </xdr:to>
    <xdr:sp macro="" textlink="">
      <xdr:nvSpPr>
        <xdr:cNvPr id="78" name="Text Box 352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SpPr txBox="1">
          <a:spLocks noChangeArrowheads="1"/>
        </xdr:cNvSpPr>
      </xdr:nvSpPr>
      <xdr:spPr bwMode="auto">
        <a:xfrm>
          <a:off x="5114925" y="4848225"/>
          <a:ext cx="714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1195</a:t>
          </a:r>
        </a:p>
      </xdr:txBody>
    </xdr:sp>
    <xdr:clientData/>
  </xdr:twoCellAnchor>
  <xdr:twoCellAnchor>
    <xdr:from>
      <xdr:col>8</xdr:col>
      <xdr:colOff>19050</xdr:colOff>
      <xdr:row>31</xdr:row>
      <xdr:rowOff>9525</xdr:rowOff>
    </xdr:from>
    <xdr:to>
      <xdr:col>8</xdr:col>
      <xdr:colOff>781050</xdr:colOff>
      <xdr:row>31</xdr:row>
      <xdr:rowOff>190500</xdr:rowOff>
    </xdr:to>
    <xdr:sp macro="" textlink="">
      <xdr:nvSpPr>
        <xdr:cNvPr id="79" name="Text Box 353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SpPr txBox="1">
          <a:spLocks noChangeArrowheads="1"/>
        </xdr:cNvSpPr>
      </xdr:nvSpPr>
      <xdr:spPr bwMode="auto">
        <a:xfrm>
          <a:off x="7858125" y="6638925"/>
          <a:ext cx="7620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1312</a:t>
          </a:r>
        </a:p>
      </xdr:txBody>
    </xdr:sp>
    <xdr:clientData/>
  </xdr:twoCellAnchor>
  <xdr:twoCellAnchor>
    <xdr:from>
      <xdr:col>0</xdr:col>
      <xdr:colOff>314325</xdr:colOff>
      <xdr:row>11</xdr:row>
      <xdr:rowOff>28575</xdr:rowOff>
    </xdr:from>
    <xdr:to>
      <xdr:col>1</xdr:col>
      <xdr:colOff>161925</xdr:colOff>
      <xdr:row>11</xdr:row>
      <xdr:rowOff>180975</xdr:rowOff>
    </xdr:to>
    <xdr:sp macro="" textlink="">
      <xdr:nvSpPr>
        <xdr:cNvPr id="80" name="Text Box 354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SpPr txBox="1">
          <a:spLocks noChangeArrowheads="1"/>
        </xdr:cNvSpPr>
      </xdr:nvSpPr>
      <xdr:spPr bwMode="auto">
        <a:xfrm>
          <a:off x="314325" y="2333625"/>
          <a:ext cx="6858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1026</a:t>
          </a:r>
        </a:p>
      </xdr:txBody>
    </xdr:sp>
    <xdr:clientData/>
  </xdr:twoCellAnchor>
  <xdr:twoCellAnchor>
    <xdr:from>
      <xdr:col>9</xdr:col>
      <xdr:colOff>257175</xdr:colOff>
      <xdr:row>11</xdr:row>
      <xdr:rowOff>28575</xdr:rowOff>
    </xdr:from>
    <xdr:to>
      <xdr:col>10</xdr:col>
      <xdr:colOff>28575</xdr:colOff>
      <xdr:row>11</xdr:row>
      <xdr:rowOff>190500</xdr:rowOff>
    </xdr:to>
    <xdr:sp macro="" textlink="">
      <xdr:nvSpPr>
        <xdr:cNvPr id="81" name="Text Box 355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SpPr txBox="1">
          <a:spLocks noChangeArrowheads="1"/>
        </xdr:cNvSpPr>
      </xdr:nvSpPr>
      <xdr:spPr bwMode="auto">
        <a:xfrm>
          <a:off x="9058275" y="2333625"/>
          <a:ext cx="7429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1015</a:t>
          </a:r>
        </a:p>
      </xdr:txBody>
    </xdr:sp>
    <xdr:clientData/>
  </xdr:twoCellAnchor>
  <xdr:twoCellAnchor>
    <xdr:from>
      <xdr:col>0</xdr:col>
      <xdr:colOff>485775</xdr:colOff>
      <xdr:row>17</xdr:row>
      <xdr:rowOff>38100</xdr:rowOff>
    </xdr:from>
    <xdr:to>
      <xdr:col>1</xdr:col>
      <xdr:colOff>495300</xdr:colOff>
      <xdr:row>17</xdr:row>
      <xdr:rowOff>190500</xdr:rowOff>
    </xdr:to>
    <xdr:sp macro="" textlink="">
      <xdr:nvSpPr>
        <xdr:cNvPr id="82" name="Text Box 356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SpPr txBox="1">
          <a:spLocks noChangeArrowheads="1"/>
        </xdr:cNvSpPr>
      </xdr:nvSpPr>
      <xdr:spPr bwMode="auto">
        <a:xfrm>
          <a:off x="485775" y="3600450"/>
          <a:ext cx="8477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1003M1</a:t>
          </a:r>
        </a:p>
      </xdr:txBody>
    </xdr:sp>
    <xdr:clientData/>
  </xdr:twoCellAnchor>
  <xdr:twoCellAnchor>
    <xdr:from>
      <xdr:col>0</xdr:col>
      <xdr:colOff>485775</xdr:colOff>
      <xdr:row>18</xdr:row>
      <xdr:rowOff>38100</xdr:rowOff>
    </xdr:from>
    <xdr:to>
      <xdr:col>1</xdr:col>
      <xdr:colOff>495300</xdr:colOff>
      <xdr:row>18</xdr:row>
      <xdr:rowOff>190500</xdr:rowOff>
    </xdr:to>
    <xdr:sp macro="" textlink="">
      <xdr:nvSpPr>
        <xdr:cNvPr id="83" name="Text Box 357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SpPr txBox="1">
          <a:spLocks noChangeArrowheads="1"/>
        </xdr:cNvSpPr>
      </xdr:nvSpPr>
      <xdr:spPr bwMode="auto">
        <a:xfrm>
          <a:off x="485775" y="3810000"/>
          <a:ext cx="8477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1003M2</a:t>
          </a:r>
        </a:p>
      </xdr:txBody>
    </xdr:sp>
    <xdr:clientData/>
  </xdr:twoCellAnchor>
  <xdr:twoCellAnchor>
    <xdr:from>
      <xdr:col>0</xdr:col>
      <xdr:colOff>495300</xdr:colOff>
      <xdr:row>19</xdr:row>
      <xdr:rowOff>28575</xdr:rowOff>
    </xdr:from>
    <xdr:to>
      <xdr:col>1</xdr:col>
      <xdr:colOff>504825</xdr:colOff>
      <xdr:row>19</xdr:row>
      <xdr:rowOff>180975</xdr:rowOff>
    </xdr:to>
    <xdr:sp macro="" textlink="">
      <xdr:nvSpPr>
        <xdr:cNvPr id="84" name="Text Box 358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SpPr txBox="1">
          <a:spLocks noChangeArrowheads="1"/>
        </xdr:cNvSpPr>
      </xdr:nvSpPr>
      <xdr:spPr bwMode="auto">
        <a:xfrm>
          <a:off x="495300" y="4010025"/>
          <a:ext cx="8477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1003M3</a:t>
          </a:r>
        </a:p>
      </xdr:txBody>
    </xdr:sp>
    <xdr:clientData/>
  </xdr:twoCellAnchor>
  <xdr:twoCellAnchor>
    <xdr:from>
      <xdr:col>2</xdr:col>
      <xdr:colOff>733425</xdr:colOff>
      <xdr:row>16</xdr:row>
      <xdr:rowOff>9525</xdr:rowOff>
    </xdr:from>
    <xdr:to>
      <xdr:col>3</xdr:col>
      <xdr:colOff>504825</xdr:colOff>
      <xdr:row>16</xdr:row>
      <xdr:rowOff>161925</xdr:rowOff>
    </xdr:to>
    <xdr:sp macro="" textlink="">
      <xdr:nvSpPr>
        <xdr:cNvPr id="85" name="Text Box 359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SpPr txBox="1">
          <a:spLocks noChangeArrowheads="1"/>
        </xdr:cNvSpPr>
      </xdr:nvSpPr>
      <xdr:spPr bwMode="auto">
        <a:xfrm>
          <a:off x="2533650" y="3362325"/>
          <a:ext cx="733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1005</a:t>
          </a:r>
        </a:p>
      </xdr:txBody>
    </xdr:sp>
    <xdr:clientData/>
  </xdr:twoCellAnchor>
  <xdr:twoCellAnchor>
    <xdr:from>
      <xdr:col>1</xdr:col>
      <xdr:colOff>866775</xdr:colOff>
      <xdr:row>28</xdr:row>
      <xdr:rowOff>47625</xdr:rowOff>
    </xdr:from>
    <xdr:to>
      <xdr:col>2</xdr:col>
      <xdr:colOff>638175</xdr:colOff>
      <xdr:row>29</xdr:row>
      <xdr:rowOff>0</xdr:rowOff>
    </xdr:to>
    <xdr:sp macro="" textlink="">
      <xdr:nvSpPr>
        <xdr:cNvPr id="86" name="Text Box 366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SpPr txBox="1">
          <a:spLocks noChangeArrowheads="1"/>
        </xdr:cNvSpPr>
      </xdr:nvSpPr>
      <xdr:spPr bwMode="auto">
        <a:xfrm>
          <a:off x="1704975" y="5915025"/>
          <a:ext cx="7334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1372</a:t>
          </a:r>
        </a:p>
      </xdr:txBody>
    </xdr:sp>
    <xdr:clientData/>
  </xdr:twoCellAnchor>
  <xdr:twoCellAnchor>
    <xdr:from>
      <xdr:col>1</xdr:col>
      <xdr:colOff>866775</xdr:colOff>
      <xdr:row>23</xdr:row>
      <xdr:rowOff>85725</xdr:rowOff>
    </xdr:from>
    <xdr:to>
      <xdr:col>2</xdr:col>
      <xdr:colOff>638175</xdr:colOff>
      <xdr:row>24</xdr:row>
      <xdr:rowOff>47625</xdr:rowOff>
    </xdr:to>
    <xdr:sp macro="" textlink="">
      <xdr:nvSpPr>
        <xdr:cNvPr id="87" name="Text Box 369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SpPr txBox="1">
          <a:spLocks noChangeArrowheads="1"/>
        </xdr:cNvSpPr>
      </xdr:nvSpPr>
      <xdr:spPr bwMode="auto">
        <a:xfrm>
          <a:off x="1704975" y="4905375"/>
          <a:ext cx="7334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104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3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866775</xdr:colOff>
      <xdr:row>31</xdr:row>
      <xdr:rowOff>28575</xdr:rowOff>
    </xdr:from>
    <xdr:to>
      <xdr:col>2</xdr:col>
      <xdr:colOff>638175</xdr:colOff>
      <xdr:row>31</xdr:row>
      <xdr:rowOff>200025</xdr:rowOff>
    </xdr:to>
    <xdr:sp macro="" textlink="">
      <xdr:nvSpPr>
        <xdr:cNvPr id="88" name="Text Box 374">
          <a:extLst>
            <a:ext uri="{FF2B5EF4-FFF2-40B4-BE49-F238E27FC236}">
              <a16:creationId xmlns:a16="http://schemas.microsoft.com/office/drawing/2014/main" id="{00000000-0008-0000-0A00-000013010000}"/>
            </a:ext>
          </a:extLst>
        </xdr:cNvPr>
        <xdr:cNvSpPr txBox="1">
          <a:spLocks noChangeArrowheads="1"/>
        </xdr:cNvSpPr>
      </xdr:nvSpPr>
      <xdr:spPr bwMode="auto">
        <a:xfrm>
          <a:off x="1704975" y="6657975"/>
          <a:ext cx="7334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1095</a:t>
          </a:r>
        </a:p>
      </xdr:txBody>
    </xdr:sp>
    <xdr:clientData/>
  </xdr:twoCellAnchor>
  <xdr:twoCellAnchor>
    <xdr:from>
      <xdr:col>1</xdr:col>
      <xdr:colOff>866775</xdr:colOff>
      <xdr:row>30</xdr:row>
      <xdr:rowOff>28575</xdr:rowOff>
    </xdr:from>
    <xdr:to>
      <xdr:col>2</xdr:col>
      <xdr:colOff>638175</xdr:colOff>
      <xdr:row>30</xdr:row>
      <xdr:rowOff>200025</xdr:rowOff>
    </xdr:to>
    <xdr:sp macro="" textlink="">
      <xdr:nvSpPr>
        <xdr:cNvPr id="89" name="Text Box 376">
          <a:extLst>
            <a:ext uri="{FF2B5EF4-FFF2-40B4-BE49-F238E27FC236}">
              <a16:creationId xmlns:a16="http://schemas.microsoft.com/office/drawing/2014/main" id="{00000000-0008-0000-0A00-000014010000}"/>
            </a:ext>
          </a:extLst>
        </xdr:cNvPr>
        <xdr:cNvSpPr txBox="1">
          <a:spLocks noChangeArrowheads="1"/>
        </xdr:cNvSpPr>
      </xdr:nvSpPr>
      <xdr:spPr bwMode="auto">
        <a:xfrm>
          <a:off x="1704975" y="6381750"/>
          <a:ext cx="7334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1044</a:t>
          </a:r>
        </a:p>
      </xdr:txBody>
    </xdr:sp>
    <xdr:clientData/>
  </xdr:twoCellAnchor>
  <xdr:twoCellAnchor>
    <xdr:from>
      <xdr:col>4</xdr:col>
      <xdr:colOff>866775</xdr:colOff>
      <xdr:row>26</xdr:row>
      <xdr:rowOff>47625</xdr:rowOff>
    </xdr:from>
    <xdr:to>
      <xdr:col>5</xdr:col>
      <xdr:colOff>619125</xdr:colOff>
      <xdr:row>27</xdr:row>
      <xdr:rowOff>0</xdr:rowOff>
    </xdr:to>
    <xdr:sp macro="" textlink="">
      <xdr:nvSpPr>
        <xdr:cNvPr id="90" name="Text Box 378">
          <a:extLst>
            <a:ext uri="{FF2B5EF4-FFF2-40B4-BE49-F238E27FC236}">
              <a16:creationId xmlns:a16="http://schemas.microsoft.com/office/drawing/2014/main" id="{00000000-0008-0000-0A00-000015010000}"/>
            </a:ext>
          </a:extLst>
        </xdr:cNvPr>
        <xdr:cNvSpPr txBox="1">
          <a:spLocks noChangeArrowheads="1"/>
        </xdr:cNvSpPr>
      </xdr:nvSpPr>
      <xdr:spPr bwMode="auto">
        <a:xfrm>
          <a:off x="4591050" y="5495925"/>
          <a:ext cx="714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TAG1018</a:t>
          </a:r>
        </a:p>
      </xdr:txBody>
    </xdr:sp>
    <xdr:clientData/>
  </xdr:twoCellAnchor>
  <xdr:twoCellAnchor>
    <xdr:from>
      <xdr:col>4</xdr:col>
      <xdr:colOff>866775</xdr:colOff>
      <xdr:row>26</xdr:row>
      <xdr:rowOff>28575</xdr:rowOff>
    </xdr:from>
    <xdr:to>
      <xdr:col>5</xdr:col>
      <xdr:colOff>619125</xdr:colOff>
      <xdr:row>26</xdr:row>
      <xdr:rowOff>200025</xdr:rowOff>
    </xdr:to>
    <xdr:sp macro="" textlink="">
      <xdr:nvSpPr>
        <xdr:cNvPr id="91" name="Text Box 379">
          <a:extLst>
            <a:ext uri="{FF2B5EF4-FFF2-40B4-BE49-F238E27FC236}">
              <a16:creationId xmlns:a16="http://schemas.microsoft.com/office/drawing/2014/main" id="{00000000-0008-0000-0A00-000016010000}"/>
            </a:ext>
          </a:extLst>
        </xdr:cNvPr>
        <xdr:cNvSpPr txBox="1">
          <a:spLocks noChangeArrowheads="1"/>
        </xdr:cNvSpPr>
      </xdr:nvSpPr>
      <xdr:spPr bwMode="auto">
        <a:xfrm>
          <a:off x="4591050" y="5476875"/>
          <a:ext cx="7143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TAG1021</a:t>
          </a:r>
        </a:p>
      </xdr:txBody>
    </xdr:sp>
    <xdr:clientData/>
  </xdr:twoCellAnchor>
  <xdr:twoCellAnchor>
    <xdr:from>
      <xdr:col>4</xdr:col>
      <xdr:colOff>866775</xdr:colOff>
      <xdr:row>26</xdr:row>
      <xdr:rowOff>28575</xdr:rowOff>
    </xdr:from>
    <xdr:to>
      <xdr:col>5</xdr:col>
      <xdr:colOff>619125</xdr:colOff>
      <xdr:row>26</xdr:row>
      <xdr:rowOff>200025</xdr:rowOff>
    </xdr:to>
    <xdr:sp macro="" textlink="">
      <xdr:nvSpPr>
        <xdr:cNvPr id="92" name="Text Box 380">
          <a:extLst>
            <a:ext uri="{FF2B5EF4-FFF2-40B4-BE49-F238E27FC236}">
              <a16:creationId xmlns:a16="http://schemas.microsoft.com/office/drawing/2014/main" id="{00000000-0008-0000-0A00-000017010000}"/>
            </a:ext>
          </a:extLst>
        </xdr:cNvPr>
        <xdr:cNvSpPr txBox="1">
          <a:spLocks noChangeArrowheads="1"/>
        </xdr:cNvSpPr>
      </xdr:nvSpPr>
      <xdr:spPr bwMode="auto">
        <a:xfrm>
          <a:off x="4591050" y="5476875"/>
          <a:ext cx="7143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1027</a:t>
          </a:r>
        </a:p>
      </xdr:txBody>
    </xdr:sp>
    <xdr:clientData/>
  </xdr:twoCellAnchor>
  <xdr:twoCellAnchor>
    <xdr:from>
      <xdr:col>4</xdr:col>
      <xdr:colOff>866775</xdr:colOff>
      <xdr:row>28</xdr:row>
      <xdr:rowOff>38100</xdr:rowOff>
    </xdr:from>
    <xdr:to>
      <xdr:col>5</xdr:col>
      <xdr:colOff>619125</xdr:colOff>
      <xdr:row>28</xdr:row>
      <xdr:rowOff>200025</xdr:rowOff>
    </xdr:to>
    <xdr:sp macro="" textlink="">
      <xdr:nvSpPr>
        <xdr:cNvPr id="93" name="Text Box 381">
          <a:extLst>
            <a:ext uri="{FF2B5EF4-FFF2-40B4-BE49-F238E27FC236}">
              <a16:creationId xmlns:a16="http://schemas.microsoft.com/office/drawing/2014/main" id="{00000000-0008-0000-0A00-000018010000}"/>
            </a:ext>
          </a:extLst>
        </xdr:cNvPr>
        <xdr:cNvSpPr txBox="1">
          <a:spLocks noChangeArrowheads="1"/>
        </xdr:cNvSpPr>
      </xdr:nvSpPr>
      <xdr:spPr bwMode="auto">
        <a:xfrm>
          <a:off x="4591050" y="5905500"/>
          <a:ext cx="714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1008</a:t>
          </a:r>
        </a:p>
      </xdr:txBody>
    </xdr:sp>
    <xdr:clientData/>
  </xdr:twoCellAnchor>
  <xdr:twoCellAnchor>
    <xdr:from>
      <xdr:col>4</xdr:col>
      <xdr:colOff>866775</xdr:colOff>
      <xdr:row>27</xdr:row>
      <xdr:rowOff>28575</xdr:rowOff>
    </xdr:from>
    <xdr:to>
      <xdr:col>5</xdr:col>
      <xdr:colOff>619125</xdr:colOff>
      <xdr:row>27</xdr:row>
      <xdr:rowOff>200025</xdr:rowOff>
    </xdr:to>
    <xdr:sp macro="" textlink="">
      <xdr:nvSpPr>
        <xdr:cNvPr id="94" name="Text Box 382">
          <a:extLst>
            <a:ext uri="{FF2B5EF4-FFF2-40B4-BE49-F238E27FC236}">
              <a16:creationId xmlns:a16="http://schemas.microsoft.com/office/drawing/2014/main" id="{00000000-0008-0000-0A00-000019010000}"/>
            </a:ext>
          </a:extLst>
        </xdr:cNvPr>
        <xdr:cNvSpPr txBox="1">
          <a:spLocks noChangeArrowheads="1"/>
        </xdr:cNvSpPr>
      </xdr:nvSpPr>
      <xdr:spPr bwMode="auto">
        <a:xfrm>
          <a:off x="4591050" y="5686425"/>
          <a:ext cx="7143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TAG1021</a:t>
          </a:r>
        </a:p>
      </xdr:txBody>
    </xdr:sp>
    <xdr:clientData/>
  </xdr:twoCellAnchor>
  <xdr:twoCellAnchor>
    <xdr:from>
      <xdr:col>4</xdr:col>
      <xdr:colOff>866775</xdr:colOff>
      <xdr:row>27</xdr:row>
      <xdr:rowOff>28575</xdr:rowOff>
    </xdr:from>
    <xdr:to>
      <xdr:col>5</xdr:col>
      <xdr:colOff>619125</xdr:colOff>
      <xdr:row>27</xdr:row>
      <xdr:rowOff>200025</xdr:rowOff>
    </xdr:to>
    <xdr:sp macro="" textlink="">
      <xdr:nvSpPr>
        <xdr:cNvPr id="95" name="Text Box 383">
          <a:extLst>
            <a:ext uri="{FF2B5EF4-FFF2-40B4-BE49-F238E27FC236}">
              <a16:creationId xmlns:a16="http://schemas.microsoft.com/office/drawing/2014/main" id="{00000000-0008-0000-0A00-00001A010000}"/>
            </a:ext>
          </a:extLst>
        </xdr:cNvPr>
        <xdr:cNvSpPr txBox="1">
          <a:spLocks noChangeArrowheads="1"/>
        </xdr:cNvSpPr>
      </xdr:nvSpPr>
      <xdr:spPr bwMode="auto">
        <a:xfrm>
          <a:off x="4591050" y="5686425"/>
          <a:ext cx="7143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TAG1021</a:t>
          </a:r>
        </a:p>
      </xdr:txBody>
    </xdr:sp>
    <xdr:clientData/>
  </xdr:twoCellAnchor>
  <xdr:twoCellAnchor>
    <xdr:from>
      <xdr:col>4</xdr:col>
      <xdr:colOff>866775</xdr:colOff>
      <xdr:row>27</xdr:row>
      <xdr:rowOff>28575</xdr:rowOff>
    </xdr:from>
    <xdr:to>
      <xdr:col>5</xdr:col>
      <xdr:colOff>619125</xdr:colOff>
      <xdr:row>27</xdr:row>
      <xdr:rowOff>200025</xdr:rowOff>
    </xdr:to>
    <xdr:sp macro="" textlink="">
      <xdr:nvSpPr>
        <xdr:cNvPr id="96" name="Text Box 384">
          <a:extLst>
            <a:ext uri="{FF2B5EF4-FFF2-40B4-BE49-F238E27FC236}">
              <a16:creationId xmlns:a16="http://schemas.microsoft.com/office/drawing/2014/main" id="{00000000-0008-0000-0A00-00001B010000}"/>
            </a:ext>
          </a:extLst>
        </xdr:cNvPr>
        <xdr:cNvSpPr txBox="1">
          <a:spLocks noChangeArrowheads="1"/>
        </xdr:cNvSpPr>
      </xdr:nvSpPr>
      <xdr:spPr bwMode="auto">
        <a:xfrm>
          <a:off x="4591050" y="5686425"/>
          <a:ext cx="7143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1303</a:t>
          </a:r>
        </a:p>
      </xdr:txBody>
    </xdr:sp>
    <xdr:clientData/>
  </xdr:twoCellAnchor>
  <xdr:twoCellAnchor>
    <xdr:from>
      <xdr:col>1</xdr:col>
      <xdr:colOff>866775</xdr:colOff>
      <xdr:row>29</xdr:row>
      <xdr:rowOff>47625</xdr:rowOff>
    </xdr:from>
    <xdr:to>
      <xdr:col>2</xdr:col>
      <xdr:colOff>638175</xdr:colOff>
      <xdr:row>30</xdr:row>
      <xdr:rowOff>0</xdr:rowOff>
    </xdr:to>
    <xdr:sp macro="" textlink="">
      <xdr:nvSpPr>
        <xdr:cNvPr id="97" name="Text Box 385">
          <a:extLst>
            <a:ext uri="{FF2B5EF4-FFF2-40B4-BE49-F238E27FC236}">
              <a16:creationId xmlns:a16="http://schemas.microsoft.com/office/drawing/2014/main" id="{00000000-0008-0000-0A00-00001C010000}"/>
            </a:ext>
          </a:extLst>
        </xdr:cNvPr>
        <xdr:cNvSpPr txBox="1">
          <a:spLocks noChangeArrowheads="1"/>
        </xdr:cNvSpPr>
      </xdr:nvSpPr>
      <xdr:spPr bwMode="auto">
        <a:xfrm>
          <a:off x="1704975" y="6124575"/>
          <a:ext cx="7334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1009</a:t>
          </a:r>
        </a:p>
      </xdr:txBody>
    </xdr:sp>
    <xdr:clientData/>
  </xdr:twoCellAnchor>
  <xdr:twoCellAnchor>
    <xdr:from>
      <xdr:col>4</xdr:col>
      <xdr:colOff>866775</xdr:colOff>
      <xdr:row>29</xdr:row>
      <xdr:rowOff>38100</xdr:rowOff>
    </xdr:from>
    <xdr:to>
      <xdr:col>5</xdr:col>
      <xdr:colOff>619125</xdr:colOff>
      <xdr:row>29</xdr:row>
      <xdr:rowOff>200025</xdr:rowOff>
    </xdr:to>
    <xdr:sp macro="" textlink="">
      <xdr:nvSpPr>
        <xdr:cNvPr id="98" name="Text Box 386">
          <a:extLst>
            <a:ext uri="{FF2B5EF4-FFF2-40B4-BE49-F238E27FC236}">
              <a16:creationId xmlns:a16="http://schemas.microsoft.com/office/drawing/2014/main" id="{00000000-0008-0000-0A00-00001D010000}"/>
            </a:ext>
          </a:extLst>
        </xdr:cNvPr>
        <xdr:cNvSpPr txBox="1">
          <a:spLocks noChangeArrowheads="1"/>
        </xdr:cNvSpPr>
      </xdr:nvSpPr>
      <xdr:spPr bwMode="auto">
        <a:xfrm>
          <a:off x="4591050" y="6115050"/>
          <a:ext cx="714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1301</a:t>
          </a:r>
        </a:p>
      </xdr:txBody>
    </xdr:sp>
    <xdr:clientData/>
  </xdr:twoCellAnchor>
  <xdr:twoCellAnchor>
    <xdr:from>
      <xdr:col>4</xdr:col>
      <xdr:colOff>866775</xdr:colOff>
      <xdr:row>30</xdr:row>
      <xdr:rowOff>38100</xdr:rowOff>
    </xdr:from>
    <xdr:to>
      <xdr:col>5</xdr:col>
      <xdr:colOff>619125</xdr:colOff>
      <xdr:row>30</xdr:row>
      <xdr:rowOff>200025</xdr:rowOff>
    </xdr:to>
    <xdr:sp macro="" textlink="">
      <xdr:nvSpPr>
        <xdr:cNvPr id="99" name="Text Box 387">
          <a:extLst>
            <a:ext uri="{FF2B5EF4-FFF2-40B4-BE49-F238E27FC236}">
              <a16:creationId xmlns:a16="http://schemas.microsoft.com/office/drawing/2014/main" id="{00000000-0008-0000-0A00-00001E010000}"/>
            </a:ext>
          </a:extLst>
        </xdr:cNvPr>
        <xdr:cNvSpPr txBox="1">
          <a:spLocks noChangeArrowheads="1"/>
        </xdr:cNvSpPr>
      </xdr:nvSpPr>
      <xdr:spPr bwMode="auto">
        <a:xfrm>
          <a:off x="4591050" y="6391275"/>
          <a:ext cx="7143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1304</a:t>
          </a:r>
        </a:p>
      </xdr:txBody>
    </xdr:sp>
    <xdr:clientData/>
  </xdr:twoCellAnchor>
  <xdr:twoCellAnchor>
    <xdr:from>
      <xdr:col>11</xdr:col>
      <xdr:colOff>19050</xdr:colOff>
      <xdr:row>31</xdr:row>
      <xdr:rowOff>0</xdr:rowOff>
    </xdr:from>
    <xdr:to>
      <xdr:col>11</xdr:col>
      <xdr:colOff>781050</xdr:colOff>
      <xdr:row>31</xdr:row>
      <xdr:rowOff>180975</xdr:rowOff>
    </xdr:to>
    <xdr:sp macro="" textlink="">
      <xdr:nvSpPr>
        <xdr:cNvPr id="100" name="Text Box 388">
          <a:extLst>
            <a:ext uri="{FF2B5EF4-FFF2-40B4-BE49-F238E27FC236}">
              <a16:creationId xmlns:a16="http://schemas.microsoft.com/office/drawing/2014/main" id="{00000000-0008-0000-0A00-00001F010000}"/>
            </a:ext>
          </a:extLst>
        </xdr:cNvPr>
        <xdr:cNvSpPr txBox="1">
          <a:spLocks noChangeArrowheads="1"/>
        </xdr:cNvSpPr>
      </xdr:nvSpPr>
      <xdr:spPr bwMode="auto">
        <a:xfrm>
          <a:off x="10753725" y="6629400"/>
          <a:ext cx="7620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1004</a:t>
          </a:r>
        </a:p>
      </xdr:txBody>
    </xdr:sp>
    <xdr:clientData/>
  </xdr:twoCellAnchor>
  <xdr:twoCellAnchor>
    <xdr:from>
      <xdr:col>11</xdr:col>
      <xdr:colOff>28575</xdr:colOff>
      <xdr:row>32</xdr:row>
      <xdr:rowOff>28575</xdr:rowOff>
    </xdr:from>
    <xdr:to>
      <xdr:col>11</xdr:col>
      <xdr:colOff>781050</xdr:colOff>
      <xdr:row>32</xdr:row>
      <xdr:rowOff>200025</xdr:rowOff>
    </xdr:to>
    <xdr:sp macro="" textlink="">
      <xdr:nvSpPr>
        <xdr:cNvPr id="101" name="Text Box 389">
          <a:extLst>
            <a:ext uri="{FF2B5EF4-FFF2-40B4-BE49-F238E27FC236}">
              <a16:creationId xmlns:a16="http://schemas.microsoft.com/office/drawing/2014/main" id="{00000000-0008-0000-0A00-000020010000}"/>
            </a:ext>
          </a:extLst>
        </xdr:cNvPr>
        <xdr:cNvSpPr txBox="1">
          <a:spLocks noChangeArrowheads="1"/>
        </xdr:cNvSpPr>
      </xdr:nvSpPr>
      <xdr:spPr bwMode="auto">
        <a:xfrm>
          <a:off x="10763250" y="6896100"/>
          <a:ext cx="75247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57</a:t>
          </a:r>
        </a:p>
      </xdr:txBody>
    </xdr:sp>
    <xdr:clientData/>
  </xdr:twoCellAnchor>
  <xdr:twoCellAnchor>
    <xdr:from>
      <xdr:col>11</xdr:col>
      <xdr:colOff>19050</xdr:colOff>
      <xdr:row>33</xdr:row>
      <xdr:rowOff>9525</xdr:rowOff>
    </xdr:from>
    <xdr:to>
      <xdr:col>11</xdr:col>
      <xdr:colOff>781050</xdr:colOff>
      <xdr:row>33</xdr:row>
      <xdr:rowOff>190500</xdr:rowOff>
    </xdr:to>
    <xdr:sp macro="" textlink="">
      <xdr:nvSpPr>
        <xdr:cNvPr id="102" name="Text Box 390">
          <a:extLst>
            <a:ext uri="{FF2B5EF4-FFF2-40B4-BE49-F238E27FC236}">
              <a16:creationId xmlns:a16="http://schemas.microsoft.com/office/drawing/2014/main" id="{00000000-0008-0000-0A00-000021010000}"/>
            </a:ext>
          </a:extLst>
        </xdr:cNvPr>
        <xdr:cNvSpPr txBox="1">
          <a:spLocks noChangeArrowheads="1"/>
        </xdr:cNvSpPr>
      </xdr:nvSpPr>
      <xdr:spPr bwMode="auto">
        <a:xfrm>
          <a:off x="10753725" y="7153275"/>
          <a:ext cx="7620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59</a:t>
          </a:r>
        </a:p>
      </xdr:txBody>
    </xdr:sp>
    <xdr:clientData/>
  </xdr:twoCellAnchor>
  <xdr:twoCellAnchor>
    <xdr:from>
      <xdr:col>14</xdr:col>
      <xdr:colOff>276225</xdr:colOff>
      <xdr:row>7</xdr:row>
      <xdr:rowOff>47625</xdr:rowOff>
    </xdr:from>
    <xdr:to>
      <xdr:col>15</xdr:col>
      <xdr:colOff>28575</xdr:colOff>
      <xdr:row>7</xdr:row>
      <xdr:rowOff>200025</xdr:rowOff>
    </xdr:to>
    <xdr:sp macro="" textlink="">
      <xdr:nvSpPr>
        <xdr:cNvPr id="103" name="Text Box 397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SpPr txBox="1">
          <a:spLocks noChangeArrowheads="1"/>
        </xdr:cNvSpPr>
      </xdr:nvSpPr>
      <xdr:spPr bwMode="auto">
        <a:xfrm>
          <a:off x="13896975" y="1514475"/>
          <a:ext cx="7143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1035</a:t>
          </a:r>
        </a:p>
      </xdr:txBody>
    </xdr:sp>
    <xdr:clientData/>
  </xdr:twoCellAnchor>
  <xdr:twoCellAnchor>
    <xdr:from>
      <xdr:col>14</xdr:col>
      <xdr:colOff>276225</xdr:colOff>
      <xdr:row>8</xdr:row>
      <xdr:rowOff>28575</xdr:rowOff>
    </xdr:from>
    <xdr:to>
      <xdr:col>15</xdr:col>
      <xdr:colOff>28575</xdr:colOff>
      <xdr:row>8</xdr:row>
      <xdr:rowOff>180975</xdr:rowOff>
    </xdr:to>
    <xdr:sp macro="" textlink="">
      <xdr:nvSpPr>
        <xdr:cNvPr id="104" name="Text Box 398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SpPr txBox="1">
          <a:spLocks noChangeArrowheads="1"/>
        </xdr:cNvSpPr>
      </xdr:nvSpPr>
      <xdr:spPr bwMode="auto">
        <a:xfrm>
          <a:off x="13896975" y="1704975"/>
          <a:ext cx="7143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1036</a:t>
          </a:r>
        </a:p>
      </xdr:txBody>
    </xdr:sp>
    <xdr:clientData/>
  </xdr:twoCellAnchor>
  <xdr:twoCellAnchor>
    <xdr:from>
      <xdr:col>14</xdr:col>
      <xdr:colOff>276225</xdr:colOff>
      <xdr:row>9</xdr:row>
      <xdr:rowOff>28575</xdr:rowOff>
    </xdr:from>
    <xdr:to>
      <xdr:col>15</xdr:col>
      <xdr:colOff>28575</xdr:colOff>
      <xdr:row>9</xdr:row>
      <xdr:rowOff>180975</xdr:rowOff>
    </xdr:to>
    <xdr:sp macro="" textlink="">
      <xdr:nvSpPr>
        <xdr:cNvPr id="105" name="Text Box 399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SpPr txBox="1">
          <a:spLocks noChangeArrowheads="1"/>
        </xdr:cNvSpPr>
      </xdr:nvSpPr>
      <xdr:spPr bwMode="auto">
        <a:xfrm>
          <a:off x="13896975" y="1914525"/>
          <a:ext cx="7143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1037</a:t>
          </a:r>
        </a:p>
      </xdr:txBody>
    </xdr:sp>
    <xdr:clientData/>
  </xdr:twoCellAnchor>
  <xdr:twoCellAnchor>
    <xdr:from>
      <xdr:col>14</xdr:col>
      <xdr:colOff>276225</xdr:colOff>
      <xdr:row>10</xdr:row>
      <xdr:rowOff>38100</xdr:rowOff>
    </xdr:from>
    <xdr:to>
      <xdr:col>15</xdr:col>
      <xdr:colOff>19050</xdr:colOff>
      <xdr:row>10</xdr:row>
      <xdr:rowOff>190500</xdr:rowOff>
    </xdr:to>
    <xdr:sp macro="" textlink="">
      <xdr:nvSpPr>
        <xdr:cNvPr id="106" name="Text Box 400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SpPr txBox="1">
          <a:spLocks noChangeArrowheads="1"/>
        </xdr:cNvSpPr>
      </xdr:nvSpPr>
      <xdr:spPr bwMode="auto">
        <a:xfrm>
          <a:off x="13896975" y="2133600"/>
          <a:ext cx="704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1038</a:t>
          </a:r>
        </a:p>
      </xdr:txBody>
    </xdr:sp>
    <xdr:clientData/>
  </xdr:twoCellAnchor>
  <xdr:twoCellAnchor>
    <xdr:from>
      <xdr:col>14</xdr:col>
      <xdr:colOff>276225</xdr:colOff>
      <xdr:row>11</xdr:row>
      <xdr:rowOff>47625</xdr:rowOff>
    </xdr:from>
    <xdr:to>
      <xdr:col>15</xdr:col>
      <xdr:colOff>19050</xdr:colOff>
      <xdr:row>11</xdr:row>
      <xdr:rowOff>200025</xdr:rowOff>
    </xdr:to>
    <xdr:sp macro="" textlink="">
      <xdr:nvSpPr>
        <xdr:cNvPr id="107" name="Text Box 401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SpPr txBox="1">
          <a:spLocks noChangeArrowheads="1"/>
        </xdr:cNvSpPr>
      </xdr:nvSpPr>
      <xdr:spPr bwMode="auto">
        <a:xfrm>
          <a:off x="13896975" y="2352675"/>
          <a:ext cx="704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1039</a:t>
          </a:r>
        </a:p>
      </xdr:txBody>
    </xdr:sp>
    <xdr:clientData/>
  </xdr:twoCellAnchor>
  <xdr:twoCellAnchor>
    <xdr:from>
      <xdr:col>14</xdr:col>
      <xdr:colOff>276225</xdr:colOff>
      <xdr:row>12</xdr:row>
      <xdr:rowOff>47625</xdr:rowOff>
    </xdr:from>
    <xdr:to>
      <xdr:col>15</xdr:col>
      <xdr:colOff>19050</xdr:colOff>
      <xdr:row>12</xdr:row>
      <xdr:rowOff>200025</xdr:rowOff>
    </xdr:to>
    <xdr:sp macro="" textlink="">
      <xdr:nvSpPr>
        <xdr:cNvPr id="108" name="Text Box 402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SpPr txBox="1">
          <a:spLocks noChangeArrowheads="1"/>
        </xdr:cNvSpPr>
      </xdr:nvSpPr>
      <xdr:spPr bwMode="auto">
        <a:xfrm>
          <a:off x="13896975" y="2562225"/>
          <a:ext cx="704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1040</a:t>
          </a:r>
        </a:p>
      </xdr:txBody>
    </xdr:sp>
    <xdr:clientData/>
  </xdr:twoCellAnchor>
  <xdr:twoCellAnchor>
    <xdr:from>
      <xdr:col>0</xdr:col>
      <xdr:colOff>803431</xdr:colOff>
      <xdr:row>57</xdr:row>
      <xdr:rowOff>141410</xdr:rowOff>
    </xdr:from>
    <xdr:to>
      <xdr:col>14</xdr:col>
      <xdr:colOff>174781</xdr:colOff>
      <xdr:row>73</xdr:row>
      <xdr:rowOff>8060</xdr:rowOff>
    </xdr:to>
    <xdr:sp macro="" textlink="">
      <xdr:nvSpPr>
        <xdr:cNvPr id="109" name="AutoShape 551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SpPr>
          <a:spLocks noChangeArrowheads="1"/>
        </xdr:cNvSpPr>
      </xdr:nvSpPr>
      <xdr:spPr bwMode="auto">
        <a:xfrm>
          <a:off x="803431" y="12333410"/>
          <a:ext cx="12992100" cy="3219450"/>
        </a:xfrm>
        <a:prstGeom prst="roundRect">
          <a:avLst>
            <a:gd name="adj" fmla="val 16667"/>
          </a:avLst>
        </a:prstGeom>
        <a:solidFill>
          <a:srgbClr val="C0C0C0">
            <a:alpha val="25098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691483</xdr:colOff>
      <xdr:row>91</xdr:row>
      <xdr:rowOff>200025</xdr:rowOff>
    </xdr:from>
    <xdr:to>
      <xdr:col>14</xdr:col>
      <xdr:colOff>49228</xdr:colOff>
      <xdr:row>105</xdr:row>
      <xdr:rowOff>114300</xdr:rowOff>
    </xdr:to>
    <xdr:sp macro="" textlink="">
      <xdr:nvSpPr>
        <xdr:cNvPr id="110" name="AutoShape 593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SpPr>
          <a:spLocks noChangeArrowheads="1"/>
        </xdr:cNvSpPr>
      </xdr:nvSpPr>
      <xdr:spPr bwMode="auto">
        <a:xfrm>
          <a:off x="691483" y="19516725"/>
          <a:ext cx="12978495" cy="2847975"/>
        </a:xfrm>
        <a:prstGeom prst="roundRect">
          <a:avLst>
            <a:gd name="adj" fmla="val 16667"/>
          </a:avLst>
        </a:prstGeom>
        <a:solidFill>
          <a:srgbClr val="C0C0C0">
            <a:alpha val="25098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66</xdr:row>
      <xdr:rowOff>28575</xdr:rowOff>
    </xdr:from>
    <xdr:to>
      <xdr:col>1</xdr:col>
      <xdr:colOff>76200</xdr:colOff>
      <xdr:row>66</xdr:row>
      <xdr:rowOff>200025</xdr:rowOff>
    </xdr:to>
    <xdr:sp macro="" textlink="">
      <xdr:nvSpPr>
        <xdr:cNvPr id="111" name="Text Box 615">
          <a:extLst>
            <a:ext uri="{FF2B5EF4-FFF2-40B4-BE49-F238E27FC236}">
              <a16:creationId xmlns:a16="http://schemas.microsoft.com/office/drawing/2014/main" id="{00000000-0008-0000-0A00-000022010000}"/>
            </a:ext>
          </a:extLst>
        </xdr:cNvPr>
        <xdr:cNvSpPr txBox="1">
          <a:spLocks noChangeArrowheads="1"/>
        </xdr:cNvSpPr>
      </xdr:nvSpPr>
      <xdr:spPr bwMode="auto">
        <a:xfrm>
          <a:off x="190500" y="141065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参考１</a:t>
          </a:r>
        </a:p>
      </xdr:txBody>
    </xdr:sp>
    <xdr:clientData/>
  </xdr:twoCellAnchor>
  <xdr:twoCellAnchor>
    <xdr:from>
      <xdr:col>0</xdr:col>
      <xdr:colOff>190500</xdr:colOff>
      <xdr:row>67</xdr:row>
      <xdr:rowOff>28575</xdr:rowOff>
    </xdr:from>
    <xdr:to>
      <xdr:col>1</xdr:col>
      <xdr:colOff>76200</xdr:colOff>
      <xdr:row>67</xdr:row>
      <xdr:rowOff>200025</xdr:rowOff>
    </xdr:to>
    <xdr:sp macro="" textlink="">
      <xdr:nvSpPr>
        <xdr:cNvPr id="112" name="Text Box 616">
          <a:extLst>
            <a:ext uri="{FF2B5EF4-FFF2-40B4-BE49-F238E27FC236}">
              <a16:creationId xmlns:a16="http://schemas.microsoft.com/office/drawing/2014/main" id="{00000000-0008-0000-0A00-000023010000}"/>
            </a:ext>
          </a:extLst>
        </xdr:cNvPr>
        <xdr:cNvSpPr txBox="1">
          <a:spLocks noChangeArrowheads="1"/>
        </xdr:cNvSpPr>
      </xdr:nvSpPr>
      <xdr:spPr bwMode="auto">
        <a:xfrm>
          <a:off x="190500" y="143160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参考２</a:t>
          </a:r>
        </a:p>
      </xdr:txBody>
    </xdr:sp>
    <xdr:clientData/>
  </xdr:twoCellAnchor>
  <xdr:twoCellAnchor>
    <xdr:from>
      <xdr:col>4</xdr:col>
      <xdr:colOff>295275</xdr:colOff>
      <xdr:row>59</xdr:row>
      <xdr:rowOff>28575</xdr:rowOff>
    </xdr:from>
    <xdr:to>
      <xdr:col>5</xdr:col>
      <xdr:colOff>57150</xdr:colOff>
      <xdr:row>59</xdr:row>
      <xdr:rowOff>200025</xdr:rowOff>
    </xdr:to>
    <xdr:sp macro="" textlink="">
      <xdr:nvSpPr>
        <xdr:cNvPr id="113" name="Text Box 618">
          <a:extLst>
            <a:ext uri="{FF2B5EF4-FFF2-40B4-BE49-F238E27FC236}">
              <a16:creationId xmlns:a16="http://schemas.microsoft.com/office/drawing/2014/main" id="{00000000-0008-0000-0A00-000024010000}"/>
            </a:ext>
          </a:extLst>
        </xdr:cNvPr>
        <xdr:cNvSpPr txBox="1">
          <a:spLocks noChangeArrowheads="1"/>
        </xdr:cNvSpPr>
      </xdr:nvSpPr>
      <xdr:spPr bwMode="auto">
        <a:xfrm>
          <a:off x="4019550" y="126396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1107</a:t>
          </a:r>
        </a:p>
      </xdr:txBody>
    </xdr:sp>
    <xdr:clientData/>
  </xdr:twoCellAnchor>
  <xdr:twoCellAnchor>
    <xdr:from>
      <xdr:col>4</xdr:col>
      <xdr:colOff>295275</xdr:colOff>
      <xdr:row>60</xdr:row>
      <xdr:rowOff>28575</xdr:rowOff>
    </xdr:from>
    <xdr:to>
      <xdr:col>5</xdr:col>
      <xdr:colOff>57150</xdr:colOff>
      <xdr:row>60</xdr:row>
      <xdr:rowOff>200025</xdr:rowOff>
    </xdr:to>
    <xdr:sp macro="" textlink="">
      <xdr:nvSpPr>
        <xdr:cNvPr id="114" name="Text Box 619">
          <a:extLst>
            <a:ext uri="{FF2B5EF4-FFF2-40B4-BE49-F238E27FC236}">
              <a16:creationId xmlns:a16="http://schemas.microsoft.com/office/drawing/2014/main" id="{00000000-0008-0000-0A00-000025010000}"/>
            </a:ext>
          </a:extLst>
        </xdr:cNvPr>
        <xdr:cNvSpPr txBox="1">
          <a:spLocks noChangeArrowheads="1"/>
        </xdr:cNvSpPr>
      </xdr:nvSpPr>
      <xdr:spPr bwMode="auto">
        <a:xfrm>
          <a:off x="4019550" y="128492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1321</a:t>
          </a:r>
        </a:p>
      </xdr:txBody>
    </xdr:sp>
    <xdr:clientData/>
  </xdr:twoCellAnchor>
  <xdr:twoCellAnchor>
    <xdr:from>
      <xdr:col>4</xdr:col>
      <xdr:colOff>295275</xdr:colOff>
      <xdr:row>61</xdr:row>
      <xdr:rowOff>28575</xdr:rowOff>
    </xdr:from>
    <xdr:to>
      <xdr:col>5</xdr:col>
      <xdr:colOff>57150</xdr:colOff>
      <xdr:row>62</xdr:row>
      <xdr:rowOff>0</xdr:rowOff>
    </xdr:to>
    <xdr:sp macro="" textlink="">
      <xdr:nvSpPr>
        <xdr:cNvPr id="115" name="Text Box 620">
          <a:extLst>
            <a:ext uri="{FF2B5EF4-FFF2-40B4-BE49-F238E27FC236}">
              <a16:creationId xmlns:a16="http://schemas.microsoft.com/office/drawing/2014/main" id="{00000000-0008-0000-0A00-000026010000}"/>
            </a:ext>
          </a:extLst>
        </xdr:cNvPr>
        <xdr:cNvSpPr txBox="1">
          <a:spLocks noChangeArrowheads="1"/>
        </xdr:cNvSpPr>
      </xdr:nvSpPr>
      <xdr:spPr bwMode="auto">
        <a:xfrm>
          <a:off x="4019550" y="1305877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1322</a:t>
          </a:r>
        </a:p>
      </xdr:txBody>
    </xdr:sp>
    <xdr:clientData/>
  </xdr:twoCellAnchor>
  <xdr:twoCellAnchor>
    <xdr:from>
      <xdr:col>4</xdr:col>
      <xdr:colOff>295275</xdr:colOff>
      <xdr:row>62</xdr:row>
      <xdr:rowOff>28575</xdr:rowOff>
    </xdr:from>
    <xdr:to>
      <xdr:col>5</xdr:col>
      <xdr:colOff>57150</xdr:colOff>
      <xdr:row>62</xdr:row>
      <xdr:rowOff>200025</xdr:rowOff>
    </xdr:to>
    <xdr:sp macro="" textlink="">
      <xdr:nvSpPr>
        <xdr:cNvPr id="116" name="Text Box 621">
          <a:extLst>
            <a:ext uri="{FF2B5EF4-FFF2-40B4-BE49-F238E27FC236}">
              <a16:creationId xmlns:a16="http://schemas.microsoft.com/office/drawing/2014/main" id="{00000000-0008-0000-0A00-000027010000}"/>
            </a:ext>
          </a:extLst>
        </xdr:cNvPr>
        <xdr:cNvSpPr txBox="1">
          <a:spLocks noChangeArrowheads="1"/>
        </xdr:cNvSpPr>
      </xdr:nvSpPr>
      <xdr:spPr bwMode="auto">
        <a:xfrm>
          <a:off x="4019550" y="132683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1323</a:t>
          </a:r>
        </a:p>
      </xdr:txBody>
    </xdr:sp>
    <xdr:clientData/>
  </xdr:twoCellAnchor>
  <xdr:twoCellAnchor>
    <xdr:from>
      <xdr:col>9</xdr:col>
      <xdr:colOff>314325</xdr:colOff>
      <xdr:row>59</xdr:row>
      <xdr:rowOff>28575</xdr:rowOff>
    </xdr:from>
    <xdr:to>
      <xdr:col>10</xdr:col>
      <xdr:colOff>66675</xdr:colOff>
      <xdr:row>59</xdr:row>
      <xdr:rowOff>200025</xdr:rowOff>
    </xdr:to>
    <xdr:sp macro="" textlink="">
      <xdr:nvSpPr>
        <xdr:cNvPr id="117" name="Text Box 622">
          <a:extLst>
            <a:ext uri="{FF2B5EF4-FFF2-40B4-BE49-F238E27FC236}">
              <a16:creationId xmlns:a16="http://schemas.microsoft.com/office/drawing/2014/main" id="{00000000-0008-0000-0A00-000028010000}"/>
            </a:ext>
          </a:extLst>
        </xdr:cNvPr>
        <xdr:cNvSpPr txBox="1">
          <a:spLocks noChangeArrowheads="1"/>
        </xdr:cNvSpPr>
      </xdr:nvSpPr>
      <xdr:spPr bwMode="auto">
        <a:xfrm>
          <a:off x="9115425" y="126396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1109</a:t>
          </a:r>
        </a:p>
      </xdr:txBody>
    </xdr:sp>
    <xdr:clientData/>
  </xdr:twoCellAnchor>
  <xdr:twoCellAnchor>
    <xdr:from>
      <xdr:col>9</xdr:col>
      <xdr:colOff>314325</xdr:colOff>
      <xdr:row>60</xdr:row>
      <xdr:rowOff>28575</xdr:rowOff>
    </xdr:from>
    <xdr:to>
      <xdr:col>10</xdr:col>
      <xdr:colOff>66675</xdr:colOff>
      <xdr:row>60</xdr:row>
      <xdr:rowOff>200025</xdr:rowOff>
    </xdr:to>
    <xdr:sp macro="" textlink="">
      <xdr:nvSpPr>
        <xdr:cNvPr id="118" name="Text Box 623">
          <a:extLst>
            <a:ext uri="{FF2B5EF4-FFF2-40B4-BE49-F238E27FC236}">
              <a16:creationId xmlns:a16="http://schemas.microsoft.com/office/drawing/2014/main" id="{00000000-0008-0000-0A00-000029010000}"/>
            </a:ext>
          </a:extLst>
        </xdr:cNvPr>
        <xdr:cNvSpPr txBox="1">
          <a:spLocks noChangeArrowheads="1"/>
        </xdr:cNvSpPr>
      </xdr:nvSpPr>
      <xdr:spPr bwMode="auto">
        <a:xfrm>
          <a:off x="9115425" y="128492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1331</a:t>
          </a:r>
        </a:p>
      </xdr:txBody>
    </xdr:sp>
    <xdr:clientData/>
  </xdr:twoCellAnchor>
  <xdr:twoCellAnchor>
    <xdr:from>
      <xdr:col>9</xdr:col>
      <xdr:colOff>314325</xdr:colOff>
      <xdr:row>61</xdr:row>
      <xdr:rowOff>28575</xdr:rowOff>
    </xdr:from>
    <xdr:to>
      <xdr:col>10</xdr:col>
      <xdr:colOff>66675</xdr:colOff>
      <xdr:row>62</xdr:row>
      <xdr:rowOff>0</xdr:rowOff>
    </xdr:to>
    <xdr:sp macro="" textlink="">
      <xdr:nvSpPr>
        <xdr:cNvPr id="119" name="Text Box 624">
          <a:extLst>
            <a:ext uri="{FF2B5EF4-FFF2-40B4-BE49-F238E27FC236}">
              <a16:creationId xmlns:a16="http://schemas.microsoft.com/office/drawing/2014/main" id="{00000000-0008-0000-0A00-00002A010000}"/>
            </a:ext>
          </a:extLst>
        </xdr:cNvPr>
        <xdr:cNvSpPr txBox="1">
          <a:spLocks noChangeArrowheads="1"/>
        </xdr:cNvSpPr>
      </xdr:nvSpPr>
      <xdr:spPr bwMode="auto">
        <a:xfrm>
          <a:off x="9115425" y="1305877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1332</a:t>
          </a:r>
        </a:p>
      </xdr:txBody>
    </xdr:sp>
    <xdr:clientData/>
  </xdr:twoCellAnchor>
  <xdr:twoCellAnchor>
    <xdr:from>
      <xdr:col>9</xdr:col>
      <xdr:colOff>314325</xdr:colOff>
      <xdr:row>62</xdr:row>
      <xdr:rowOff>28575</xdr:rowOff>
    </xdr:from>
    <xdr:to>
      <xdr:col>10</xdr:col>
      <xdr:colOff>66675</xdr:colOff>
      <xdr:row>62</xdr:row>
      <xdr:rowOff>200025</xdr:rowOff>
    </xdr:to>
    <xdr:sp macro="" textlink="">
      <xdr:nvSpPr>
        <xdr:cNvPr id="120" name="Text Box 625">
          <a:extLst>
            <a:ext uri="{FF2B5EF4-FFF2-40B4-BE49-F238E27FC236}">
              <a16:creationId xmlns:a16="http://schemas.microsoft.com/office/drawing/2014/main" id="{00000000-0008-0000-0A00-00002B010000}"/>
            </a:ext>
          </a:extLst>
        </xdr:cNvPr>
        <xdr:cNvSpPr txBox="1">
          <a:spLocks noChangeArrowheads="1"/>
        </xdr:cNvSpPr>
      </xdr:nvSpPr>
      <xdr:spPr bwMode="auto">
        <a:xfrm>
          <a:off x="9115425" y="132683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1058</a:t>
          </a:r>
        </a:p>
      </xdr:txBody>
    </xdr:sp>
    <xdr:clientData/>
  </xdr:twoCellAnchor>
  <xdr:twoCellAnchor>
    <xdr:from>
      <xdr:col>9</xdr:col>
      <xdr:colOff>314325</xdr:colOff>
      <xdr:row>63</xdr:row>
      <xdr:rowOff>28575</xdr:rowOff>
    </xdr:from>
    <xdr:to>
      <xdr:col>10</xdr:col>
      <xdr:colOff>66675</xdr:colOff>
      <xdr:row>63</xdr:row>
      <xdr:rowOff>200025</xdr:rowOff>
    </xdr:to>
    <xdr:sp macro="" textlink="">
      <xdr:nvSpPr>
        <xdr:cNvPr id="121" name="Text Box 626">
          <a:extLst>
            <a:ext uri="{FF2B5EF4-FFF2-40B4-BE49-F238E27FC236}">
              <a16:creationId xmlns:a16="http://schemas.microsoft.com/office/drawing/2014/main" id="{00000000-0008-0000-0A00-00002C010000}"/>
            </a:ext>
          </a:extLst>
        </xdr:cNvPr>
        <xdr:cNvSpPr txBox="1">
          <a:spLocks noChangeArrowheads="1"/>
        </xdr:cNvSpPr>
      </xdr:nvSpPr>
      <xdr:spPr bwMode="auto">
        <a:xfrm>
          <a:off x="9115425" y="134778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1103</a:t>
          </a:r>
        </a:p>
      </xdr:txBody>
    </xdr:sp>
    <xdr:clientData/>
  </xdr:twoCellAnchor>
  <xdr:twoCellAnchor>
    <xdr:from>
      <xdr:col>9</xdr:col>
      <xdr:colOff>314325</xdr:colOff>
      <xdr:row>64</xdr:row>
      <xdr:rowOff>28575</xdr:rowOff>
    </xdr:from>
    <xdr:to>
      <xdr:col>10</xdr:col>
      <xdr:colOff>66675</xdr:colOff>
      <xdr:row>65</xdr:row>
      <xdr:rowOff>0</xdr:rowOff>
    </xdr:to>
    <xdr:sp macro="" textlink="">
      <xdr:nvSpPr>
        <xdr:cNvPr id="122" name="Text Box 627">
          <a:extLst>
            <a:ext uri="{FF2B5EF4-FFF2-40B4-BE49-F238E27FC236}">
              <a16:creationId xmlns:a16="http://schemas.microsoft.com/office/drawing/2014/main" id="{00000000-0008-0000-0A00-00002D010000}"/>
            </a:ext>
          </a:extLst>
        </xdr:cNvPr>
        <xdr:cNvSpPr txBox="1">
          <a:spLocks noChangeArrowheads="1"/>
        </xdr:cNvSpPr>
      </xdr:nvSpPr>
      <xdr:spPr bwMode="auto">
        <a:xfrm>
          <a:off x="9115425" y="1368742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1114</a:t>
          </a:r>
        </a:p>
      </xdr:txBody>
    </xdr:sp>
    <xdr:clientData/>
  </xdr:twoCellAnchor>
  <xdr:twoCellAnchor>
    <xdr:from>
      <xdr:col>4</xdr:col>
      <xdr:colOff>304800</xdr:colOff>
      <xdr:row>65</xdr:row>
      <xdr:rowOff>9525</xdr:rowOff>
    </xdr:from>
    <xdr:to>
      <xdr:col>5</xdr:col>
      <xdr:colOff>66675</xdr:colOff>
      <xdr:row>65</xdr:row>
      <xdr:rowOff>180975</xdr:rowOff>
    </xdr:to>
    <xdr:sp macro="" textlink="">
      <xdr:nvSpPr>
        <xdr:cNvPr id="123" name="Text Box 628">
          <a:extLst>
            <a:ext uri="{FF2B5EF4-FFF2-40B4-BE49-F238E27FC236}">
              <a16:creationId xmlns:a16="http://schemas.microsoft.com/office/drawing/2014/main" id="{00000000-0008-0000-0A00-00002E010000}"/>
            </a:ext>
          </a:extLst>
        </xdr:cNvPr>
        <xdr:cNvSpPr txBox="1">
          <a:spLocks noChangeArrowheads="1"/>
        </xdr:cNvSpPr>
      </xdr:nvSpPr>
      <xdr:spPr bwMode="auto">
        <a:xfrm>
          <a:off x="4029075" y="138779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1361</a:t>
          </a:r>
        </a:p>
      </xdr:txBody>
    </xdr:sp>
    <xdr:clientData/>
  </xdr:twoCellAnchor>
  <xdr:twoCellAnchor>
    <xdr:from>
      <xdr:col>4</xdr:col>
      <xdr:colOff>304800</xdr:colOff>
      <xdr:row>66</xdr:row>
      <xdr:rowOff>9525</xdr:rowOff>
    </xdr:from>
    <xdr:to>
      <xdr:col>5</xdr:col>
      <xdr:colOff>66675</xdr:colOff>
      <xdr:row>66</xdr:row>
      <xdr:rowOff>180975</xdr:rowOff>
    </xdr:to>
    <xdr:sp macro="" textlink="">
      <xdr:nvSpPr>
        <xdr:cNvPr id="124" name="Text Box 629">
          <a:extLst>
            <a:ext uri="{FF2B5EF4-FFF2-40B4-BE49-F238E27FC236}">
              <a16:creationId xmlns:a16="http://schemas.microsoft.com/office/drawing/2014/main" id="{00000000-0008-0000-0A00-00002F010000}"/>
            </a:ext>
          </a:extLst>
        </xdr:cNvPr>
        <xdr:cNvSpPr txBox="1">
          <a:spLocks noChangeArrowheads="1"/>
        </xdr:cNvSpPr>
      </xdr:nvSpPr>
      <xdr:spPr bwMode="auto">
        <a:xfrm>
          <a:off x="4029075" y="140874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1362</a:t>
          </a:r>
        </a:p>
      </xdr:txBody>
    </xdr:sp>
    <xdr:clientData/>
  </xdr:twoCellAnchor>
  <xdr:twoCellAnchor>
    <xdr:from>
      <xdr:col>4</xdr:col>
      <xdr:colOff>304800</xdr:colOff>
      <xdr:row>67</xdr:row>
      <xdr:rowOff>9525</xdr:rowOff>
    </xdr:from>
    <xdr:to>
      <xdr:col>5</xdr:col>
      <xdr:colOff>66675</xdr:colOff>
      <xdr:row>67</xdr:row>
      <xdr:rowOff>190500</xdr:rowOff>
    </xdr:to>
    <xdr:sp macro="" textlink="">
      <xdr:nvSpPr>
        <xdr:cNvPr id="125" name="Text Box 630">
          <a:extLst>
            <a:ext uri="{FF2B5EF4-FFF2-40B4-BE49-F238E27FC236}">
              <a16:creationId xmlns:a16="http://schemas.microsoft.com/office/drawing/2014/main" id="{00000000-0008-0000-0A00-000030010000}"/>
            </a:ext>
          </a:extLst>
        </xdr:cNvPr>
        <xdr:cNvSpPr txBox="1">
          <a:spLocks noChangeArrowheads="1"/>
        </xdr:cNvSpPr>
      </xdr:nvSpPr>
      <xdr:spPr bwMode="auto">
        <a:xfrm>
          <a:off x="4029075" y="1429702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1112</a:t>
          </a:r>
        </a:p>
      </xdr:txBody>
    </xdr:sp>
    <xdr:clientData/>
  </xdr:twoCellAnchor>
  <xdr:twoCellAnchor>
    <xdr:from>
      <xdr:col>0</xdr:col>
      <xdr:colOff>190500</xdr:colOff>
      <xdr:row>59</xdr:row>
      <xdr:rowOff>28575</xdr:rowOff>
    </xdr:from>
    <xdr:to>
      <xdr:col>1</xdr:col>
      <xdr:colOff>76200</xdr:colOff>
      <xdr:row>59</xdr:row>
      <xdr:rowOff>200025</xdr:rowOff>
    </xdr:to>
    <xdr:sp macro="" textlink="">
      <xdr:nvSpPr>
        <xdr:cNvPr id="126" name="Text Box 631">
          <a:extLst>
            <a:ext uri="{FF2B5EF4-FFF2-40B4-BE49-F238E27FC236}">
              <a16:creationId xmlns:a16="http://schemas.microsoft.com/office/drawing/2014/main" id="{00000000-0008-0000-0A00-000031010000}"/>
            </a:ext>
          </a:extLst>
        </xdr:cNvPr>
        <xdr:cNvSpPr txBox="1">
          <a:spLocks noChangeArrowheads="1"/>
        </xdr:cNvSpPr>
      </xdr:nvSpPr>
      <xdr:spPr bwMode="auto">
        <a:xfrm>
          <a:off x="190500" y="126396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1385</a:t>
          </a:r>
        </a:p>
      </xdr:txBody>
    </xdr:sp>
    <xdr:clientData/>
  </xdr:twoCellAnchor>
  <xdr:twoCellAnchor>
    <xdr:from>
      <xdr:col>0</xdr:col>
      <xdr:colOff>190500</xdr:colOff>
      <xdr:row>60</xdr:row>
      <xdr:rowOff>28575</xdr:rowOff>
    </xdr:from>
    <xdr:to>
      <xdr:col>1</xdr:col>
      <xdr:colOff>76200</xdr:colOff>
      <xdr:row>60</xdr:row>
      <xdr:rowOff>200025</xdr:rowOff>
    </xdr:to>
    <xdr:sp macro="" textlink="">
      <xdr:nvSpPr>
        <xdr:cNvPr id="127" name="Text Box 632">
          <a:extLst>
            <a:ext uri="{FF2B5EF4-FFF2-40B4-BE49-F238E27FC236}">
              <a16:creationId xmlns:a16="http://schemas.microsoft.com/office/drawing/2014/main" id="{00000000-0008-0000-0A00-000032010000}"/>
            </a:ext>
          </a:extLst>
        </xdr:cNvPr>
        <xdr:cNvSpPr txBox="1">
          <a:spLocks noChangeArrowheads="1"/>
        </xdr:cNvSpPr>
      </xdr:nvSpPr>
      <xdr:spPr bwMode="auto">
        <a:xfrm>
          <a:off x="190500" y="128492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1092</a:t>
          </a:r>
        </a:p>
      </xdr:txBody>
    </xdr:sp>
    <xdr:clientData/>
  </xdr:twoCellAnchor>
  <xdr:twoCellAnchor>
    <xdr:from>
      <xdr:col>0</xdr:col>
      <xdr:colOff>190500</xdr:colOff>
      <xdr:row>61</xdr:row>
      <xdr:rowOff>38100</xdr:rowOff>
    </xdr:from>
    <xdr:to>
      <xdr:col>1</xdr:col>
      <xdr:colOff>76200</xdr:colOff>
      <xdr:row>62</xdr:row>
      <xdr:rowOff>9525</xdr:rowOff>
    </xdr:to>
    <xdr:sp macro="" textlink="">
      <xdr:nvSpPr>
        <xdr:cNvPr id="128" name="Text Box 633">
          <a:extLst>
            <a:ext uri="{FF2B5EF4-FFF2-40B4-BE49-F238E27FC236}">
              <a16:creationId xmlns:a16="http://schemas.microsoft.com/office/drawing/2014/main" id="{00000000-0008-0000-0A00-000033010000}"/>
            </a:ext>
          </a:extLst>
        </xdr:cNvPr>
        <xdr:cNvSpPr txBox="1">
          <a:spLocks noChangeArrowheads="1"/>
        </xdr:cNvSpPr>
      </xdr:nvSpPr>
      <xdr:spPr bwMode="auto">
        <a:xfrm>
          <a:off x="190500" y="13068300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1093</a:t>
          </a:r>
        </a:p>
      </xdr:txBody>
    </xdr:sp>
    <xdr:clientData/>
  </xdr:twoCellAnchor>
  <xdr:twoCellAnchor>
    <xdr:from>
      <xdr:col>0</xdr:col>
      <xdr:colOff>190500</xdr:colOff>
      <xdr:row>62</xdr:row>
      <xdr:rowOff>28575</xdr:rowOff>
    </xdr:from>
    <xdr:to>
      <xdr:col>1</xdr:col>
      <xdr:colOff>76200</xdr:colOff>
      <xdr:row>62</xdr:row>
      <xdr:rowOff>200025</xdr:rowOff>
    </xdr:to>
    <xdr:sp macro="" textlink="">
      <xdr:nvSpPr>
        <xdr:cNvPr id="129" name="Text Box 634">
          <a:extLst>
            <a:ext uri="{FF2B5EF4-FFF2-40B4-BE49-F238E27FC236}">
              <a16:creationId xmlns:a16="http://schemas.microsoft.com/office/drawing/2014/main" id="{00000000-0008-0000-0A00-000034010000}"/>
            </a:ext>
          </a:extLst>
        </xdr:cNvPr>
        <xdr:cNvSpPr txBox="1">
          <a:spLocks noChangeArrowheads="1"/>
        </xdr:cNvSpPr>
      </xdr:nvSpPr>
      <xdr:spPr bwMode="auto">
        <a:xfrm>
          <a:off x="190500" y="132683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1094</a:t>
          </a:r>
        </a:p>
      </xdr:txBody>
    </xdr:sp>
    <xdr:clientData/>
  </xdr:twoCellAnchor>
  <xdr:twoCellAnchor>
    <xdr:from>
      <xdr:col>0</xdr:col>
      <xdr:colOff>190500</xdr:colOff>
      <xdr:row>63</xdr:row>
      <xdr:rowOff>28575</xdr:rowOff>
    </xdr:from>
    <xdr:to>
      <xdr:col>1</xdr:col>
      <xdr:colOff>76200</xdr:colOff>
      <xdr:row>63</xdr:row>
      <xdr:rowOff>200025</xdr:rowOff>
    </xdr:to>
    <xdr:sp macro="" textlink="">
      <xdr:nvSpPr>
        <xdr:cNvPr id="130" name="Text Box 635">
          <a:extLst>
            <a:ext uri="{FF2B5EF4-FFF2-40B4-BE49-F238E27FC236}">
              <a16:creationId xmlns:a16="http://schemas.microsoft.com/office/drawing/2014/main" id="{00000000-0008-0000-0A00-000035010000}"/>
            </a:ext>
          </a:extLst>
        </xdr:cNvPr>
        <xdr:cNvSpPr txBox="1">
          <a:spLocks noChangeArrowheads="1"/>
        </xdr:cNvSpPr>
      </xdr:nvSpPr>
      <xdr:spPr bwMode="auto">
        <a:xfrm>
          <a:off x="190500" y="134778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1098</a:t>
          </a:r>
        </a:p>
      </xdr:txBody>
    </xdr:sp>
    <xdr:clientData/>
  </xdr:twoCellAnchor>
  <xdr:twoCellAnchor>
    <xdr:from>
      <xdr:col>0</xdr:col>
      <xdr:colOff>190500</xdr:colOff>
      <xdr:row>64</xdr:row>
      <xdr:rowOff>38100</xdr:rowOff>
    </xdr:from>
    <xdr:to>
      <xdr:col>1</xdr:col>
      <xdr:colOff>76200</xdr:colOff>
      <xdr:row>65</xdr:row>
      <xdr:rowOff>9525</xdr:rowOff>
    </xdr:to>
    <xdr:sp macro="" textlink="">
      <xdr:nvSpPr>
        <xdr:cNvPr id="131" name="Text Box 636">
          <a:extLst>
            <a:ext uri="{FF2B5EF4-FFF2-40B4-BE49-F238E27FC236}">
              <a16:creationId xmlns:a16="http://schemas.microsoft.com/office/drawing/2014/main" id="{00000000-0008-0000-0A00-000036010000}"/>
            </a:ext>
          </a:extLst>
        </xdr:cNvPr>
        <xdr:cNvSpPr txBox="1">
          <a:spLocks noChangeArrowheads="1"/>
        </xdr:cNvSpPr>
      </xdr:nvSpPr>
      <xdr:spPr bwMode="auto">
        <a:xfrm>
          <a:off x="190500" y="13696950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1099</a:t>
          </a:r>
        </a:p>
      </xdr:txBody>
    </xdr:sp>
    <xdr:clientData/>
  </xdr:twoCellAnchor>
  <xdr:twoCellAnchor>
    <xdr:from>
      <xdr:col>0</xdr:col>
      <xdr:colOff>190500</xdr:colOff>
      <xdr:row>100</xdr:row>
      <xdr:rowOff>28575</xdr:rowOff>
    </xdr:from>
    <xdr:to>
      <xdr:col>1</xdr:col>
      <xdr:colOff>76200</xdr:colOff>
      <xdr:row>100</xdr:row>
      <xdr:rowOff>200025</xdr:rowOff>
    </xdr:to>
    <xdr:sp macro="" textlink="">
      <xdr:nvSpPr>
        <xdr:cNvPr id="132" name="Text Box 646">
          <a:extLst>
            <a:ext uri="{FF2B5EF4-FFF2-40B4-BE49-F238E27FC236}">
              <a16:creationId xmlns:a16="http://schemas.microsoft.com/office/drawing/2014/main" id="{00000000-0008-0000-0A00-00004B010000}"/>
            </a:ext>
          </a:extLst>
        </xdr:cNvPr>
        <xdr:cNvSpPr txBox="1">
          <a:spLocks noChangeArrowheads="1"/>
        </xdr:cNvSpPr>
      </xdr:nvSpPr>
      <xdr:spPr bwMode="auto">
        <a:xfrm>
          <a:off x="190500" y="212312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参考３</a:t>
          </a:r>
        </a:p>
      </xdr:txBody>
    </xdr:sp>
    <xdr:clientData/>
  </xdr:twoCellAnchor>
  <xdr:twoCellAnchor>
    <xdr:from>
      <xdr:col>0</xdr:col>
      <xdr:colOff>190500</xdr:colOff>
      <xdr:row>101</xdr:row>
      <xdr:rowOff>28575</xdr:rowOff>
    </xdr:from>
    <xdr:to>
      <xdr:col>1</xdr:col>
      <xdr:colOff>76200</xdr:colOff>
      <xdr:row>101</xdr:row>
      <xdr:rowOff>200025</xdr:rowOff>
    </xdr:to>
    <xdr:sp macro="" textlink="">
      <xdr:nvSpPr>
        <xdr:cNvPr id="133" name="Text Box 647">
          <a:extLst>
            <a:ext uri="{FF2B5EF4-FFF2-40B4-BE49-F238E27FC236}">
              <a16:creationId xmlns:a16="http://schemas.microsoft.com/office/drawing/2014/main" id="{00000000-0008-0000-0A00-00004C010000}"/>
            </a:ext>
          </a:extLst>
        </xdr:cNvPr>
        <xdr:cNvSpPr txBox="1">
          <a:spLocks noChangeArrowheads="1"/>
        </xdr:cNvSpPr>
      </xdr:nvSpPr>
      <xdr:spPr bwMode="auto">
        <a:xfrm>
          <a:off x="190500" y="214407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参考４</a:t>
          </a:r>
        </a:p>
      </xdr:txBody>
    </xdr:sp>
    <xdr:clientData/>
  </xdr:twoCellAnchor>
  <xdr:twoCellAnchor>
    <xdr:from>
      <xdr:col>0</xdr:col>
      <xdr:colOff>190500</xdr:colOff>
      <xdr:row>93</xdr:row>
      <xdr:rowOff>28575</xdr:rowOff>
    </xdr:from>
    <xdr:to>
      <xdr:col>1</xdr:col>
      <xdr:colOff>76200</xdr:colOff>
      <xdr:row>93</xdr:row>
      <xdr:rowOff>200025</xdr:rowOff>
    </xdr:to>
    <xdr:sp macro="" textlink="">
      <xdr:nvSpPr>
        <xdr:cNvPr id="134" name="Text Box 649">
          <a:extLst>
            <a:ext uri="{FF2B5EF4-FFF2-40B4-BE49-F238E27FC236}">
              <a16:creationId xmlns:a16="http://schemas.microsoft.com/office/drawing/2014/main" id="{00000000-0008-0000-0A00-00004D010000}"/>
            </a:ext>
          </a:extLst>
        </xdr:cNvPr>
        <xdr:cNvSpPr txBox="1">
          <a:spLocks noChangeArrowheads="1"/>
        </xdr:cNvSpPr>
      </xdr:nvSpPr>
      <xdr:spPr bwMode="auto">
        <a:xfrm>
          <a:off x="190500" y="197643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1385</a:t>
          </a:r>
        </a:p>
      </xdr:txBody>
    </xdr:sp>
    <xdr:clientData/>
  </xdr:twoCellAnchor>
  <xdr:twoCellAnchor>
    <xdr:from>
      <xdr:col>0</xdr:col>
      <xdr:colOff>190500</xdr:colOff>
      <xdr:row>94</xdr:row>
      <xdr:rowOff>28575</xdr:rowOff>
    </xdr:from>
    <xdr:to>
      <xdr:col>1</xdr:col>
      <xdr:colOff>76200</xdr:colOff>
      <xdr:row>94</xdr:row>
      <xdr:rowOff>200025</xdr:rowOff>
    </xdr:to>
    <xdr:sp macro="" textlink="">
      <xdr:nvSpPr>
        <xdr:cNvPr id="135" name="Text Box 650">
          <a:extLst>
            <a:ext uri="{FF2B5EF4-FFF2-40B4-BE49-F238E27FC236}">
              <a16:creationId xmlns:a16="http://schemas.microsoft.com/office/drawing/2014/main" id="{00000000-0008-0000-0A00-00004E010000}"/>
            </a:ext>
          </a:extLst>
        </xdr:cNvPr>
        <xdr:cNvSpPr txBox="1">
          <a:spLocks noChangeArrowheads="1"/>
        </xdr:cNvSpPr>
      </xdr:nvSpPr>
      <xdr:spPr bwMode="auto">
        <a:xfrm>
          <a:off x="190500" y="199739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1092</a:t>
          </a:r>
        </a:p>
      </xdr:txBody>
    </xdr:sp>
    <xdr:clientData/>
  </xdr:twoCellAnchor>
  <xdr:twoCellAnchor>
    <xdr:from>
      <xdr:col>0</xdr:col>
      <xdr:colOff>190500</xdr:colOff>
      <xdr:row>95</xdr:row>
      <xdr:rowOff>38100</xdr:rowOff>
    </xdr:from>
    <xdr:to>
      <xdr:col>1</xdr:col>
      <xdr:colOff>76200</xdr:colOff>
      <xdr:row>96</xdr:row>
      <xdr:rowOff>9525</xdr:rowOff>
    </xdr:to>
    <xdr:sp macro="" textlink="">
      <xdr:nvSpPr>
        <xdr:cNvPr id="136" name="Text Box 651">
          <a:extLst>
            <a:ext uri="{FF2B5EF4-FFF2-40B4-BE49-F238E27FC236}">
              <a16:creationId xmlns:a16="http://schemas.microsoft.com/office/drawing/2014/main" id="{00000000-0008-0000-0A00-00004F010000}"/>
            </a:ext>
          </a:extLst>
        </xdr:cNvPr>
        <xdr:cNvSpPr txBox="1">
          <a:spLocks noChangeArrowheads="1"/>
        </xdr:cNvSpPr>
      </xdr:nvSpPr>
      <xdr:spPr bwMode="auto">
        <a:xfrm>
          <a:off x="190500" y="20193000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1093</a:t>
          </a:r>
        </a:p>
      </xdr:txBody>
    </xdr:sp>
    <xdr:clientData/>
  </xdr:twoCellAnchor>
  <xdr:twoCellAnchor>
    <xdr:from>
      <xdr:col>0</xdr:col>
      <xdr:colOff>190500</xdr:colOff>
      <xdr:row>96</xdr:row>
      <xdr:rowOff>28575</xdr:rowOff>
    </xdr:from>
    <xdr:to>
      <xdr:col>1</xdr:col>
      <xdr:colOff>76200</xdr:colOff>
      <xdr:row>96</xdr:row>
      <xdr:rowOff>200025</xdr:rowOff>
    </xdr:to>
    <xdr:sp macro="" textlink="">
      <xdr:nvSpPr>
        <xdr:cNvPr id="137" name="Text Box 652">
          <a:extLst>
            <a:ext uri="{FF2B5EF4-FFF2-40B4-BE49-F238E27FC236}">
              <a16:creationId xmlns:a16="http://schemas.microsoft.com/office/drawing/2014/main" id="{00000000-0008-0000-0A00-000050010000}"/>
            </a:ext>
          </a:extLst>
        </xdr:cNvPr>
        <xdr:cNvSpPr txBox="1">
          <a:spLocks noChangeArrowheads="1"/>
        </xdr:cNvSpPr>
      </xdr:nvSpPr>
      <xdr:spPr bwMode="auto">
        <a:xfrm>
          <a:off x="190500" y="203930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1094</a:t>
          </a:r>
        </a:p>
      </xdr:txBody>
    </xdr:sp>
    <xdr:clientData/>
  </xdr:twoCellAnchor>
  <xdr:twoCellAnchor>
    <xdr:from>
      <xdr:col>0</xdr:col>
      <xdr:colOff>190500</xdr:colOff>
      <xdr:row>97</xdr:row>
      <xdr:rowOff>28575</xdr:rowOff>
    </xdr:from>
    <xdr:to>
      <xdr:col>1</xdr:col>
      <xdr:colOff>76200</xdr:colOff>
      <xdr:row>97</xdr:row>
      <xdr:rowOff>200025</xdr:rowOff>
    </xdr:to>
    <xdr:sp macro="" textlink="">
      <xdr:nvSpPr>
        <xdr:cNvPr id="138" name="Text Box 653">
          <a:extLst>
            <a:ext uri="{FF2B5EF4-FFF2-40B4-BE49-F238E27FC236}">
              <a16:creationId xmlns:a16="http://schemas.microsoft.com/office/drawing/2014/main" id="{00000000-0008-0000-0A00-000051010000}"/>
            </a:ext>
          </a:extLst>
        </xdr:cNvPr>
        <xdr:cNvSpPr txBox="1">
          <a:spLocks noChangeArrowheads="1"/>
        </xdr:cNvSpPr>
      </xdr:nvSpPr>
      <xdr:spPr bwMode="auto">
        <a:xfrm>
          <a:off x="190500" y="206025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1098</a:t>
          </a:r>
        </a:p>
      </xdr:txBody>
    </xdr:sp>
    <xdr:clientData/>
  </xdr:twoCellAnchor>
  <xdr:twoCellAnchor>
    <xdr:from>
      <xdr:col>0</xdr:col>
      <xdr:colOff>190500</xdr:colOff>
      <xdr:row>98</xdr:row>
      <xdr:rowOff>38100</xdr:rowOff>
    </xdr:from>
    <xdr:to>
      <xdr:col>1</xdr:col>
      <xdr:colOff>76200</xdr:colOff>
      <xdr:row>99</xdr:row>
      <xdr:rowOff>9525</xdr:rowOff>
    </xdr:to>
    <xdr:sp macro="" textlink="">
      <xdr:nvSpPr>
        <xdr:cNvPr id="139" name="Text Box 654">
          <a:extLst>
            <a:ext uri="{FF2B5EF4-FFF2-40B4-BE49-F238E27FC236}">
              <a16:creationId xmlns:a16="http://schemas.microsoft.com/office/drawing/2014/main" id="{00000000-0008-0000-0A00-000052010000}"/>
            </a:ext>
          </a:extLst>
        </xdr:cNvPr>
        <xdr:cNvSpPr txBox="1">
          <a:spLocks noChangeArrowheads="1"/>
        </xdr:cNvSpPr>
      </xdr:nvSpPr>
      <xdr:spPr bwMode="auto">
        <a:xfrm>
          <a:off x="190500" y="20821650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1099</a:t>
          </a:r>
        </a:p>
      </xdr:txBody>
    </xdr:sp>
    <xdr:clientData/>
  </xdr:twoCellAnchor>
  <xdr:twoCellAnchor>
    <xdr:from>
      <xdr:col>4</xdr:col>
      <xdr:colOff>304800</xdr:colOff>
      <xdr:row>70</xdr:row>
      <xdr:rowOff>9525</xdr:rowOff>
    </xdr:from>
    <xdr:to>
      <xdr:col>5</xdr:col>
      <xdr:colOff>66675</xdr:colOff>
      <xdr:row>70</xdr:row>
      <xdr:rowOff>180975</xdr:rowOff>
    </xdr:to>
    <xdr:sp macro="" textlink="">
      <xdr:nvSpPr>
        <xdr:cNvPr id="140" name="Text Box 659">
          <a:extLst>
            <a:ext uri="{FF2B5EF4-FFF2-40B4-BE49-F238E27FC236}">
              <a16:creationId xmlns:a16="http://schemas.microsoft.com/office/drawing/2014/main" id="{00000000-0008-0000-0A00-000037010000}"/>
            </a:ext>
          </a:extLst>
        </xdr:cNvPr>
        <xdr:cNvSpPr txBox="1">
          <a:spLocks noChangeArrowheads="1"/>
        </xdr:cNvSpPr>
      </xdr:nvSpPr>
      <xdr:spPr bwMode="auto">
        <a:xfrm>
          <a:off x="4029075" y="149256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1096</a:t>
          </a:r>
        </a:p>
      </xdr:txBody>
    </xdr:sp>
    <xdr:clientData/>
  </xdr:twoCellAnchor>
  <xdr:twoCellAnchor>
    <xdr:from>
      <xdr:col>4</xdr:col>
      <xdr:colOff>304800</xdr:colOff>
      <xdr:row>71</xdr:row>
      <xdr:rowOff>28575</xdr:rowOff>
    </xdr:from>
    <xdr:to>
      <xdr:col>5</xdr:col>
      <xdr:colOff>66675</xdr:colOff>
      <xdr:row>72</xdr:row>
      <xdr:rowOff>0</xdr:rowOff>
    </xdr:to>
    <xdr:sp macro="" textlink="">
      <xdr:nvSpPr>
        <xdr:cNvPr id="141" name="Text Box 660">
          <a:extLst>
            <a:ext uri="{FF2B5EF4-FFF2-40B4-BE49-F238E27FC236}">
              <a16:creationId xmlns:a16="http://schemas.microsoft.com/office/drawing/2014/main" id="{00000000-0008-0000-0A00-000038010000}"/>
            </a:ext>
          </a:extLst>
        </xdr:cNvPr>
        <xdr:cNvSpPr txBox="1">
          <a:spLocks noChangeArrowheads="1"/>
        </xdr:cNvSpPr>
      </xdr:nvSpPr>
      <xdr:spPr bwMode="auto">
        <a:xfrm>
          <a:off x="4029075" y="1515427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1097</a:t>
          </a:r>
        </a:p>
      </xdr:txBody>
    </xdr:sp>
    <xdr:clientData/>
  </xdr:twoCellAnchor>
  <xdr:twoCellAnchor>
    <xdr:from>
      <xdr:col>4</xdr:col>
      <xdr:colOff>295275</xdr:colOff>
      <xdr:row>93</xdr:row>
      <xdr:rowOff>28575</xdr:rowOff>
    </xdr:from>
    <xdr:to>
      <xdr:col>5</xdr:col>
      <xdr:colOff>57150</xdr:colOff>
      <xdr:row>93</xdr:row>
      <xdr:rowOff>200025</xdr:rowOff>
    </xdr:to>
    <xdr:sp macro="" textlink="">
      <xdr:nvSpPr>
        <xdr:cNvPr id="142" name="Text Box 677">
          <a:extLst>
            <a:ext uri="{FF2B5EF4-FFF2-40B4-BE49-F238E27FC236}">
              <a16:creationId xmlns:a16="http://schemas.microsoft.com/office/drawing/2014/main" id="{00000000-0008-0000-0A00-000053010000}"/>
            </a:ext>
          </a:extLst>
        </xdr:cNvPr>
        <xdr:cNvSpPr txBox="1">
          <a:spLocks noChangeArrowheads="1"/>
        </xdr:cNvSpPr>
      </xdr:nvSpPr>
      <xdr:spPr bwMode="auto">
        <a:xfrm>
          <a:off x="4019550" y="197643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1152</a:t>
          </a:r>
        </a:p>
      </xdr:txBody>
    </xdr:sp>
    <xdr:clientData/>
  </xdr:twoCellAnchor>
  <xdr:twoCellAnchor>
    <xdr:from>
      <xdr:col>4</xdr:col>
      <xdr:colOff>295275</xdr:colOff>
      <xdr:row>94</xdr:row>
      <xdr:rowOff>28575</xdr:rowOff>
    </xdr:from>
    <xdr:to>
      <xdr:col>5</xdr:col>
      <xdr:colOff>57150</xdr:colOff>
      <xdr:row>94</xdr:row>
      <xdr:rowOff>200025</xdr:rowOff>
    </xdr:to>
    <xdr:sp macro="" textlink="">
      <xdr:nvSpPr>
        <xdr:cNvPr id="143" name="Text Box 678">
          <a:extLst>
            <a:ext uri="{FF2B5EF4-FFF2-40B4-BE49-F238E27FC236}">
              <a16:creationId xmlns:a16="http://schemas.microsoft.com/office/drawing/2014/main" id="{00000000-0008-0000-0A00-000054010000}"/>
            </a:ext>
          </a:extLst>
        </xdr:cNvPr>
        <xdr:cNvSpPr txBox="1">
          <a:spLocks noChangeArrowheads="1"/>
        </xdr:cNvSpPr>
      </xdr:nvSpPr>
      <xdr:spPr bwMode="auto">
        <a:xfrm>
          <a:off x="4019550" y="199739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1351</a:t>
          </a:r>
        </a:p>
      </xdr:txBody>
    </xdr:sp>
    <xdr:clientData/>
  </xdr:twoCellAnchor>
  <xdr:twoCellAnchor>
    <xdr:from>
      <xdr:col>4</xdr:col>
      <xdr:colOff>295275</xdr:colOff>
      <xdr:row>95</xdr:row>
      <xdr:rowOff>28575</xdr:rowOff>
    </xdr:from>
    <xdr:to>
      <xdr:col>5</xdr:col>
      <xdr:colOff>57150</xdr:colOff>
      <xdr:row>96</xdr:row>
      <xdr:rowOff>0</xdr:rowOff>
    </xdr:to>
    <xdr:sp macro="" textlink="">
      <xdr:nvSpPr>
        <xdr:cNvPr id="144" name="Text Box 679">
          <a:extLst>
            <a:ext uri="{FF2B5EF4-FFF2-40B4-BE49-F238E27FC236}">
              <a16:creationId xmlns:a16="http://schemas.microsoft.com/office/drawing/2014/main" id="{00000000-0008-0000-0A00-000055010000}"/>
            </a:ext>
          </a:extLst>
        </xdr:cNvPr>
        <xdr:cNvSpPr txBox="1">
          <a:spLocks noChangeArrowheads="1"/>
        </xdr:cNvSpPr>
      </xdr:nvSpPr>
      <xdr:spPr bwMode="auto">
        <a:xfrm>
          <a:off x="4019550" y="2018347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1352</a:t>
          </a:r>
        </a:p>
      </xdr:txBody>
    </xdr:sp>
    <xdr:clientData/>
  </xdr:twoCellAnchor>
  <xdr:twoCellAnchor>
    <xdr:from>
      <xdr:col>4</xdr:col>
      <xdr:colOff>295275</xdr:colOff>
      <xdr:row>96</xdr:row>
      <xdr:rowOff>28575</xdr:rowOff>
    </xdr:from>
    <xdr:to>
      <xdr:col>5</xdr:col>
      <xdr:colOff>57150</xdr:colOff>
      <xdr:row>96</xdr:row>
      <xdr:rowOff>200025</xdr:rowOff>
    </xdr:to>
    <xdr:sp macro="" textlink="">
      <xdr:nvSpPr>
        <xdr:cNvPr id="145" name="Text Box 680">
          <a:extLst>
            <a:ext uri="{FF2B5EF4-FFF2-40B4-BE49-F238E27FC236}">
              <a16:creationId xmlns:a16="http://schemas.microsoft.com/office/drawing/2014/main" id="{00000000-0008-0000-0A00-000056010000}"/>
            </a:ext>
          </a:extLst>
        </xdr:cNvPr>
        <xdr:cNvSpPr txBox="1">
          <a:spLocks noChangeArrowheads="1"/>
        </xdr:cNvSpPr>
      </xdr:nvSpPr>
      <xdr:spPr bwMode="auto">
        <a:xfrm>
          <a:off x="4019550" y="203930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1159</a:t>
          </a:r>
        </a:p>
      </xdr:txBody>
    </xdr:sp>
    <xdr:clientData/>
  </xdr:twoCellAnchor>
  <xdr:twoCellAnchor>
    <xdr:from>
      <xdr:col>4</xdr:col>
      <xdr:colOff>304800</xdr:colOff>
      <xdr:row>99</xdr:row>
      <xdr:rowOff>28575</xdr:rowOff>
    </xdr:from>
    <xdr:to>
      <xdr:col>5</xdr:col>
      <xdr:colOff>66675</xdr:colOff>
      <xdr:row>100</xdr:row>
      <xdr:rowOff>0</xdr:rowOff>
    </xdr:to>
    <xdr:sp macro="" textlink="">
      <xdr:nvSpPr>
        <xdr:cNvPr id="146" name="Text Box 682">
          <a:extLst>
            <a:ext uri="{FF2B5EF4-FFF2-40B4-BE49-F238E27FC236}">
              <a16:creationId xmlns:a16="http://schemas.microsoft.com/office/drawing/2014/main" id="{00000000-0008-0000-0A00-000057010000}"/>
            </a:ext>
          </a:extLst>
        </xdr:cNvPr>
        <xdr:cNvSpPr txBox="1">
          <a:spLocks noChangeArrowheads="1"/>
        </xdr:cNvSpPr>
      </xdr:nvSpPr>
      <xdr:spPr bwMode="auto">
        <a:xfrm>
          <a:off x="4029075" y="2102167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1097</a:t>
          </a:r>
        </a:p>
      </xdr:txBody>
    </xdr:sp>
    <xdr:clientData/>
  </xdr:twoCellAnchor>
  <xdr:twoCellAnchor>
    <xdr:from>
      <xdr:col>9</xdr:col>
      <xdr:colOff>314325</xdr:colOff>
      <xdr:row>93</xdr:row>
      <xdr:rowOff>28575</xdr:rowOff>
    </xdr:from>
    <xdr:to>
      <xdr:col>10</xdr:col>
      <xdr:colOff>66675</xdr:colOff>
      <xdr:row>93</xdr:row>
      <xdr:rowOff>200025</xdr:rowOff>
    </xdr:to>
    <xdr:sp macro="" textlink="">
      <xdr:nvSpPr>
        <xdr:cNvPr id="147" name="Text Box 683">
          <a:extLst>
            <a:ext uri="{FF2B5EF4-FFF2-40B4-BE49-F238E27FC236}">
              <a16:creationId xmlns:a16="http://schemas.microsoft.com/office/drawing/2014/main" id="{00000000-0008-0000-0A00-000058010000}"/>
            </a:ext>
          </a:extLst>
        </xdr:cNvPr>
        <xdr:cNvSpPr txBox="1">
          <a:spLocks noChangeArrowheads="1"/>
        </xdr:cNvSpPr>
      </xdr:nvSpPr>
      <xdr:spPr bwMode="auto">
        <a:xfrm>
          <a:off x="9115425" y="197643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1109</a:t>
          </a:r>
        </a:p>
      </xdr:txBody>
    </xdr:sp>
    <xdr:clientData/>
  </xdr:twoCellAnchor>
  <xdr:twoCellAnchor>
    <xdr:from>
      <xdr:col>9</xdr:col>
      <xdr:colOff>314325</xdr:colOff>
      <xdr:row>94</xdr:row>
      <xdr:rowOff>28575</xdr:rowOff>
    </xdr:from>
    <xdr:to>
      <xdr:col>10</xdr:col>
      <xdr:colOff>66675</xdr:colOff>
      <xdr:row>94</xdr:row>
      <xdr:rowOff>200025</xdr:rowOff>
    </xdr:to>
    <xdr:sp macro="" textlink="">
      <xdr:nvSpPr>
        <xdr:cNvPr id="148" name="Text Box 684">
          <a:extLst>
            <a:ext uri="{FF2B5EF4-FFF2-40B4-BE49-F238E27FC236}">
              <a16:creationId xmlns:a16="http://schemas.microsoft.com/office/drawing/2014/main" id="{00000000-0008-0000-0A00-000059010000}"/>
            </a:ext>
          </a:extLst>
        </xdr:cNvPr>
        <xdr:cNvSpPr txBox="1">
          <a:spLocks noChangeArrowheads="1"/>
        </xdr:cNvSpPr>
      </xdr:nvSpPr>
      <xdr:spPr bwMode="auto">
        <a:xfrm>
          <a:off x="9115425" y="199739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1153</a:t>
          </a:r>
        </a:p>
      </xdr:txBody>
    </xdr:sp>
    <xdr:clientData/>
  </xdr:twoCellAnchor>
  <xdr:twoCellAnchor>
    <xdr:from>
      <xdr:col>9</xdr:col>
      <xdr:colOff>314325</xdr:colOff>
      <xdr:row>95</xdr:row>
      <xdr:rowOff>28575</xdr:rowOff>
    </xdr:from>
    <xdr:to>
      <xdr:col>10</xdr:col>
      <xdr:colOff>66675</xdr:colOff>
      <xdr:row>96</xdr:row>
      <xdr:rowOff>0</xdr:rowOff>
    </xdr:to>
    <xdr:sp macro="" textlink="">
      <xdr:nvSpPr>
        <xdr:cNvPr id="149" name="Text Box 685">
          <a:extLst>
            <a:ext uri="{FF2B5EF4-FFF2-40B4-BE49-F238E27FC236}">
              <a16:creationId xmlns:a16="http://schemas.microsoft.com/office/drawing/2014/main" id="{00000000-0008-0000-0A00-00005A010000}"/>
            </a:ext>
          </a:extLst>
        </xdr:cNvPr>
        <xdr:cNvSpPr txBox="1">
          <a:spLocks noChangeArrowheads="1"/>
        </xdr:cNvSpPr>
      </xdr:nvSpPr>
      <xdr:spPr bwMode="auto">
        <a:xfrm>
          <a:off x="9115425" y="2018347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1341</a:t>
          </a:r>
        </a:p>
      </xdr:txBody>
    </xdr:sp>
    <xdr:clientData/>
  </xdr:twoCellAnchor>
  <xdr:twoCellAnchor>
    <xdr:from>
      <xdr:col>9</xdr:col>
      <xdr:colOff>314325</xdr:colOff>
      <xdr:row>96</xdr:row>
      <xdr:rowOff>28575</xdr:rowOff>
    </xdr:from>
    <xdr:to>
      <xdr:col>10</xdr:col>
      <xdr:colOff>66675</xdr:colOff>
      <xdr:row>96</xdr:row>
      <xdr:rowOff>200025</xdr:rowOff>
    </xdr:to>
    <xdr:sp macro="" textlink="">
      <xdr:nvSpPr>
        <xdr:cNvPr id="150" name="Text Box 686">
          <a:extLst>
            <a:ext uri="{FF2B5EF4-FFF2-40B4-BE49-F238E27FC236}">
              <a16:creationId xmlns:a16="http://schemas.microsoft.com/office/drawing/2014/main" id="{00000000-0008-0000-0A00-00005B010000}"/>
            </a:ext>
          </a:extLst>
        </xdr:cNvPr>
        <xdr:cNvSpPr txBox="1">
          <a:spLocks noChangeArrowheads="1"/>
        </xdr:cNvSpPr>
      </xdr:nvSpPr>
      <xdr:spPr bwMode="auto">
        <a:xfrm>
          <a:off x="9115425" y="203930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1342</a:t>
          </a:r>
        </a:p>
      </xdr:txBody>
    </xdr:sp>
    <xdr:clientData/>
  </xdr:twoCellAnchor>
  <xdr:twoCellAnchor>
    <xdr:from>
      <xdr:col>9</xdr:col>
      <xdr:colOff>314325</xdr:colOff>
      <xdr:row>97</xdr:row>
      <xdr:rowOff>28575</xdr:rowOff>
    </xdr:from>
    <xdr:to>
      <xdr:col>10</xdr:col>
      <xdr:colOff>66675</xdr:colOff>
      <xdr:row>97</xdr:row>
      <xdr:rowOff>200025</xdr:rowOff>
    </xdr:to>
    <xdr:sp macro="" textlink="">
      <xdr:nvSpPr>
        <xdr:cNvPr id="151" name="Text Box 687">
          <a:extLst>
            <a:ext uri="{FF2B5EF4-FFF2-40B4-BE49-F238E27FC236}">
              <a16:creationId xmlns:a16="http://schemas.microsoft.com/office/drawing/2014/main" id="{00000000-0008-0000-0A00-00005C010000}"/>
            </a:ext>
          </a:extLst>
        </xdr:cNvPr>
        <xdr:cNvSpPr txBox="1">
          <a:spLocks noChangeArrowheads="1"/>
        </xdr:cNvSpPr>
      </xdr:nvSpPr>
      <xdr:spPr bwMode="auto">
        <a:xfrm>
          <a:off x="9115425" y="206025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1058</a:t>
          </a:r>
        </a:p>
      </xdr:txBody>
    </xdr:sp>
    <xdr:clientData/>
  </xdr:twoCellAnchor>
  <xdr:twoCellAnchor>
    <xdr:from>
      <xdr:col>9</xdr:col>
      <xdr:colOff>314325</xdr:colOff>
      <xdr:row>98</xdr:row>
      <xdr:rowOff>28575</xdr:rowOff>
    </xdr:from>
    <xdr:to>
      <xdr:col>10</xdr:col>
      <xdr:colOff>66675</xdr:colOff>
      <xdr:row>99</xdr:row>
      <xdr:rowOff>0</xdr:rowOff>
    </xdr:to>
    <xdr:sp macro="" textlink="">
      <xdr:nvSpPr>
        <xdr:cNvPr id="152" name="Text Box 688">
          <a:extLst>
            <a:ext uri="{FF2B5EF4-FFF2-40B4-BE49-F238E27FC236}">
              <a16:creationId xmlns:a16="http://schemas.microsoft.com/office/drawing/2014/main" id="{00000000-0008-0000-0A00-00005D010000}"/>
            </a:ext>
          </a:extLst>
        </xdr:cNvPr>
        <xdr:cNvSpPr txBox="1">
          <a:spLocks noChangeArrowheads="1"/>
        </xdr:cNvSpPr>
      </xdr:nvSpPr>
      <xdr:spPr bwMode="auto">
        <a:xfrm>
          <a:off x="9115425" y="2081212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1335</a:t>
          </a:r>
        </a:p>
      </xdr:txBody>
    </xdr:sp>
    <xdr:clientData/>
  </xdr:twoCellAnchor>
  <xdr:twoCellAnchor>
    <xdr:from>
      <xdr:col>9</xdr:col>
      <xdr:colOff>314325</xdr:colOff>
      <xdr:row>99</xdr:row>
      <xdr:rowOff>28575</xdr:rowOff>
    </xdr:from>
    <xdr:to>
      <xdr:col>10</xdr:col>
      <xdr:colOff>66675</xdr:colOff>
      <xdr:row>99</xdr:row>
      <xdr:rowOff>200025</xdr:rowOff>
    </xdr:to>
    <xdr:sp macro="" textlink="">
      <xdr:nvSpPr>
        <xdr:cNvPr id="153" name="Text Box 689">
          <a:extLst>
            <a:ext uri="{FF2B5EF4-FFF2-40B4-BE49-F238E27FC236}">
              <a16:creationId xmlns:a16="http://schemas.microsoft.com/office/drawing/2014/main" id="{00000000-0008-0000-0A00-00005E010000}"/>
            </a:ext>
          </a:extLst>
        </xdr:cNvPr>
        <xdr:cNvSpPr txBox="1">
          <a:spLocks noChangeArrowheads="1"/>
        </xdr:cNvSpPr>
      </xdr:nvSpPr>
      <xdr:spPr bwMode="auto">
        <a:xfrm>
          <a:off x="9115425" y="210216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1343</a:t>
          </a:r>
        </a:p>
      </xdr:txBody>
    </xdr:sp>
    <xdr:clientData/>
  </xdr:twoCellAnchor>
  <xdr:twoCellAnchor>
    <xdr:from>
      <xdr:col>9</xdr:col>
      <xdr:colOff>314325</xdr:colOff>
      <xdr:row>100</xdr:row>
      <xdr:rowOff>28575</xdr:rowOff>
    </xdr:from>
    <xdr:to>
      <xdr:col>10</xdr:col>
      <xdr:colOff>66675</xdr:colOff>
      <xdr:row>100</xdr:row>
      <xdr:rowOff>200025</xdr:rowOff>
    </xdr:to>
    <xdr:sp macro="" textlink="">
      <xdr:nvSpPr>
        <xdr:cNvPr id="154" name="Text Box 690">
          <a:extLst>
            <a:ext uri="{FF2B5EF4-FFF2-40B4-BE49-F238E27FC236}">
              <a16:creationId xmlns:a16="http://schemas.microsoft.com/office/drawing/2014/main" id="{00000000-0008-0000-0A00-00005F010000}"/>
            </a:ext>
          </a:extLst>
        </xdr:cNvPr>
        <xdr:cNvSpPr txBox="1">
          <a:spLocks noChangeArrowheads="1"/>
        </xdr:cNvSpPr>
      </xdr:nvSpPr>
      <xdr:spPr bwMode="auto">
        <a:xfrm>
          <a:off x="9115425" y="212312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1160</a:t>
          </a:r>
        </a:p>
      </xdr:txBody>
    </xdr:sp>
    <xdr:clientData/>
  </xdr:twoCellAnchor>
  <xdr:twoCellAnchor>
    <xdr:from>
      <xdr:col>9</xdr:col>
      <xdr:colOff>314325</xdr:colOff>
      <xdr:row>101</xdr:row>
      <xdr:rowOff>28575</xdr:rowOff>
    </xdr:from>
    <xdr:to>
      <xdr:col>10</xdr:col>
      <xdr:colOff>66675</xdr:colOff>
      <xdr:row>102</xdr:row>
      <xdr:rowOff>0</xdr:rowOff>
    </xdr:to>
    <xdr:sp macro="" textlink="">
      <xdr:nvSpPr>
        <xdr:cNvPr id="155" name="Text Box 691">
          <a:extLst>
            <a:ext uri="{FF2B5EF4-FFF2-40B4-BE49-F238E27FC236}">
              <a16:creationId xmlns:a16="http://schemas.microsoft.com/office/drawing/2014/main" id="{00000000-0008-0000-0A00-000060010000}"/>
            </a:ext>
          </a:extLst>
        </xdr:cNvPr>
        <xdr:cNvSpPr txBox="1">
          <a:spLocks noChangeArrowheads="1"/>
        </xdr:cNvSpPr>
      </xdr:nvSpPr>
      <xdr:spPr bwMode="auto">
        <a:xfrm>
          <a:off x="9115425" y="2144077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1163</a:t>
          </a:r>
        </a:p>
      </xdr:txBody>
    </xdr:sp>
    <xdr:clientData/>
  </xdr:twoCellAnchor>
  <xdr:twoCellAnchor>
    <xdr:from>
      <xdr:col>0</xdr:col>
      <xdr:colOff>190500</xdr:colOff>
      <xdr:row>51</xdr:row>
      <xdr:rowOff>28575</xdr:rowOff>
    </xdr:from>
    <xdr:to>
      <xdr:col>1</xdr:col>
      <xdr:colOff>76200</xdr:colOff>
      <xdr:row>51</xdr:row>
      <xdr:rowOff>200025</xdr:rowOff>
    </xdr:to>
    <xdr:sp macro="" textlink="">
      <xdr:nvSpPr>
        <xdr:cNvPr id="156" name="Text Box 692">
          <a:extLst>
            <a:ext uri="{FF2B5EF4-FFF2-40B4-BE49-F238E27FC236}">
              <a16:creationId xmlns:a16="http://schemas.microsoft.com/office/drawing/2014/main" id="{00000000-0008-0000-0A00-000039010000}"/>
            </a:ext>
          </a:extLst>
        </xdr:cNvPr>
        <xdr:cNvSpPr txBox="1">
          <a:spLocks noChangeArrowheads="1"/>
        </xdr:cNvSpPr>
      </xdr:nvSpPr>
      <xdr:spPr bwMode="auto">
        <a:xfrm>
          <a:off x="190500" y="109632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参考１</a:t>
          </a:r>
        </a:p>
      </xdr:txBody>
    </xdr:sp>
    <xdr:clientData/>
  </xdr:twoCellAnchor>
  <xdr:twoCellAnchor>
    <xdr:from>
      <xdr:col>0</xdr:col>
      <xdr:colOff>190500</xdr:colOff>
      <xdr:row>52</xdr:row>
      <xdr:rowOff>28575</xdr:rowOff>
    </xdr:from>
    <xdr:to>
      <xdr:col>1</xdr:col>
      <xdr:colOff>76200</xdr:colOff>
      <xdr:row>52</xdr:row>
      <xdr:rowOff>200025</xdr:rowOff>
    </xdr:to>
    <xdr:sp macro="" textlink="">
      <xdr:nvSpPr>
        <xdr:cNvPr id="157" name="Text Box 693">
          <a:extLst>
            <a:ext uri="{FF2B5EF4-FFF2-40B4-BE49-F238E27FC236}">
              <a16:creationId xmlns:a16="http://schemas.microsoft.com/office/drawing/2014/main" id="{00000000-0008-0000-0A00-00003A010000}"/>
            </a:ext>
          </a:extLst>
        </xdr:cNvPr>
        <xdr:cNvSpPr txBox="1">
          <a:spLocks noChangeArrowheads="1"/>
        </xdr:cNvSpPr>
      </xdr:nvSpPr>
      <xdr:spPr bwMode="auto">
        <a:xfrm>
          <a:off x="190500" y="111728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参考２</a:t>
          </a:r>
        </a:p>
      </xdr:txBody>
    </xdr:sp>
    <xdr:clientData/>
  </xdr:twoCellAnchor>
  <xdr:twoCellAnchor>
    <xdr:from>
      <xdr:col>14</xdr:col>
      <xdr:colOff>342900</xdr:colOff>
      <xdr:row>18</xdr:row>
      <xdr:rowOff>38100</xdr:rowOff>
    </xdr:from>
    <xdr:to>
      <xdr:col>15</xdr:col>
      <xdr:colOff>85725</xdr:colOff>
      <xdr:row>18</xdr:row>
      <xdr:rowOff>190500</xdr:rowOff>
    </xdr:to>
    <xdr:sp macro="" textlink="">
      <xdr:nvSpPr>
        <xdr:cNvPr id="158" name="Text Box 697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SpPr txBox="1">
          <a:spLocks noChangeArrowheads="1"/>
        </xdr:cNvSpPr>
      </xdr:nvSpPr>
      <xdr:spPr bwMode="auto">
        <a:xfrm>
          <a:off x="13963650" y="3810000"/>
          <a:ext cx="704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1383</a:t>
          </a:r>
        </a:p>
      </xdr:txBody>
    </xdr:sp>
    <xdr:clientData/>
  </xdr:twoCellAnchor>
  <xdr:twoCellAnchor>
    <xdr:from>
      <xdr:col>14</xdr:col>
      <xdr:colOff>342900</xdr:colOff>
      <xdr:row>23</xdr:row>
      <xdr:rowOff>38100</xdr:rowOff>
    </xdr:from>
    <xdr:to>
      <xdr:col>15</xdr:col>
      <xdr:colOff>85725</xdr:colOff>
      <xdr:row>23</xdr:row>
      <xdr:rowOff>190500</xdr:rowOff>
    </xdr:to>
    <xdr:sp macro="" textlink="">
      <xdr:nvSpPr>
        <xdr:cNvPr id="159" name="Text Box 698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SpPr txBox="1">
          <a:spLocks noChangeArrowheads="1"/>
        </xdr:cNvSpPr>
      </xdr:nvSpPr>
      <xdr:spPr bwMode="auto">
        <a:xfrm>
          <a:off x="13963650" y="4857750"/>
          <a:ext cx="704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1384</a:t>
          </a:r>
        </a:p>
      </xdr:txBody>
    </xdr:sp>
    <xdr:clientData/>
  </xdr:twoCellAnchor>
  <xdr:twoCellAnchor>
    <xdr:from>
      <xdr:col>4</xdr:col>
      <xdr:colOff>307975</xdr:colOff>
      <xdr:row>100</xdr:row>
      <xdr:rowOff>25400</xdr:rowOff>
    </xdr:from>
    <xdr:to>
      <xdr:col>5</xdr:col>
      <xdr:colOff>69850</xdr:colOff>
      <xdr:row>100</xdr:row>
      <xdr:rowOff>212725</xdr:rowOff>
    </xdr:to>
    <xdr:sp macro="" textlink="">
      <xdr:nvSpPr>
        <xdr:cNvPr id="160" name="Text Box 682">
          <a:extLst>
            <a:ext uri="{FF2B5EF4-FFF2-40B4-BE49-F238E27FC236}">
              <a16:creationId xmlns:a16="http://schemas.microsoft.com/office/drawing/2014/main" id="{00000000-0008-0000-0A00-000061010000}"/>
            </a:ext>
          </a:extLst>
        </xdr:cNvPr>
        <xdr:cNvSpPr txBox="1">
          <a:spLocks noChangeArrowheads="1"/>
        </xdr:cNvSpPr>
      </xdr:nvSpPr>
      <xdr:spPr bwMode="auto">
        <a:xfrm>
          <a:off x="4032250" y="21228050"/>
          <a:ext cx="723900" cy="187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395</a:t>
          </a:r>
        </a:p>
      </xdr:txBody>
    </xdr:sp>
    <xdr:clientData/>
  </xdr:twoCellAnchor>
  <xdr:twoCellAnchor>
    <xdr:from>
      <xdr:col>4</xdr:col>
      <xdr:colOff>307975</xdr:colOff>
      <xdr:row>102</xdr:row>
      <xdr:rowOff>25400</xdr:rowOff>
    </xdr:from>
    <xdr:to>
      <xdr:col>5</xdr:col>
      <xdr:colOff>69850</xdr:colOff>
      <xdr:row>102</xdr:row>
      <xdr:rowOff>212725</xdr:rowOff>
    </xdr:to>
    <xdr:sp macro="" textlink="">
      <xdr:nvSpPr>
        <xdr:cNvPr id="161" name="Text Box 682">
          <a:extLst>
            <a:ext uri="{FF2B5EF4-FFF2-40B4-BE49-F238E27FC236}">
              <a16:creationId xmlns:a16="http://schemas.microsoft.com/office/drawing/2014/main" id="{00000000-0008-0000-0A00-000062010000}"/>
            </a:ext>
          </a:extLst>
        </xdr:cNvPr>
        <xdr:cNvSpPr txBox="1">
          <a:spLocks noChangeArrowheads="1"/>
        </xdr:cNvSpPr>
      </xdr:nvSpPr>
      <xdr:spPr bwMode="auto">
        <a:xfrm>
          <a:off x="4032250" y="21647150"/>
          <a:ext cx="723900" cy="187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6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304800</xdr:colOff>
      <xdr:row>52</xdr:row>
      <xdr:rowOff>9525</xdr:rowOff>
    </xdr:from>
    <xdr:to>
      <xdr:col>5</xdr:col>
      <xdr:colOff>66675</xdr:colOff>
      <xdr:row>52</xdr:row>
      <xdr:rowOff>180975</xdr:rowOff>
    </xdr:to>
    <xdr:sp macro="" textlink="">
      <xdr:nvSpPr>
        <xdr:cNvPr id="162" name="Text Box 347">
          <a:extLst>
            <a:ext uri="{FF2B5EF4-FFF2-40B4-BE49-F238E27FC236}">
              <a16:creationId xmlns:a16="http://schemas.microsoft.com/office/drawing/2014/main" id="{00000000-0008-0000-0A00-00003B010000}"/>
            </a:ext>
          </a:extLst>
        </xdr:cNvPr>
        <xdr:cNvSpPr txBox="1">
          <a:spLocks noChangeArrowheads="1"/>
        </xdr:cNvSpPr>
      </xdr:nvSpPr>
      <xdr:spPr bwMode="auto">
        <a:xfrm>
          <a:off x="4029075" y="111537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396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304800</xdr:colOff>
      <xdr:row>50</xdr:row>
      <xdr:rowOff>28575</xdr:rowOff>
    </xdr:from>
    <xdr:to>
      <xdr:col>10</xdr:col>
      <xdr:colOff>66675</xdr:colOff>
      <xdr:row>51</xdr:row>
      <xdr:rowOff>0</xdr:rowOff>
    </xdr:to>
    <xdr:sp macro="" textlink="">
      <xdr:nvSpPr>
        <xdr:cNvPr id="163" name="Text Box 348">
          <a:extLst>
            <a:ext uri="{FF2B5EF4-FFF2-40B4-BE49-F238E27FC236}">
              <a16:creationId xmlns:a16="http://schemas.microsoft.com/office/drawing/2014/main" id="{00000000-0008-0000-0A00-00003C010000}"/>
            </a:ext>
          </a:extLst>
        </xdr:cNvPr>
        <xdr:cNvSpPr txBox="1">
          <a:spLocks noChangeArrowheads="1"/>
        </xdr:cNvSpPr>
      </xdr:nvSpPr>
      <xdr:spPr bwMode="auto">
        <a:xfrm>
          <a:off x="9105900" y="10753725"/>
          <a:ext cx="7334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394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304800</xdr:colOff>
      <xdr:row>48</xdr:row>
      <xdr:rowOff>9525</xdr:rowOff>
    </xdr:from>
    <xdr:to>
      <xdr:col>5</xdr:col>
      <xdr:colOff>66675</xdr:colOff>
      <xdr:row>48</xdr:row>
      <xdr:rowOff>180975</xdr:rowOff>
    </xdr:to>
    <xdr:sp macro="" textlink="">
      <xdr:nvSpPr>
        <xdr:cNvPr id="164" name="Text Box 347">
          <a:extLst>
            <a:ext uri="{FF2B5EF4-FFF2-40B4-BE49-F238E27FC236}">
              <a16:creationId xmlns:a16="http://schemas.microsoft.com/office/drawing/2014/main" id="{00000000-0008-0000-0A00-00003D010000}"/>
            </a:ext>
          </a:extLst>
        </xdr:cNvPr>
        <xdr:cNvSpPr txBox="1">
          <a:spLocks noChangeArrowheads="1"/>
        </xdr:cNvSpPr>
      </xdr:nvSpPr>
      <xdr:spPr bwMode="auto">
        <a:xfrm>
          <a:off x="4029075" y="103155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393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304800</xdr:colOff>
      <xdr:row>54</xdr:row>
      <xdr:rowOff>28575</xdr:rowOff>
    </xdr:from>
    <xdr:to>
      <xdr:col>5</xdr:col>
      <xdr:colOff>66675</xdr:colOff>
      <xdr:row>55</xdr:row>
      <xdr:rowOff>0</xdr:rowOff>
    </xdr:to>
    <xdr:sp macro="" textlink="">
      <xdr:nvSpPr>
        <xdr:cNvPr id="165" name="Text Box 348">
          <a:extLst>
            <a:ext uri="{FF2B5EF4-FFF2-40B4-BE49-F238E27FC236}">
              <a16:creationId xmlns:a16="http://schemas.microsoft.com/office/drawing/2014/main" id="{00000000-0008-0000-0A00-00003E010000}"/>
            </a:ext>
          </a:extLst>
        </xdr:cNvPr>
        <xdr:cNvSpPr txBox="1">
          <a:spLocks noChangeArrowheads="1"/>
        </xdr:cNvSpPr>
      </xdr:nvSpPr>
      <xdr:spPr bwMode="auto">
        <a:xfrm>
          <a:off x="4029075" y="1159192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1097</a:t>
          </a:r>
        </a:p>
      </xdr:txBody>
    </xdr:sp>
    <xdr:clientData/>
  </xdr:twoCellAnchor>
  <xdr:twoCellAnchor>
    <xdr:from>
      <xdr:col>4</xdr:col>
      <xdr:colOff>307975</xdr:colOff>
      <xdr:row>101</xdr:row>
      <xdr:rowOff>25400</xdr:rowOff>
    </xdr:from>
    <xdr:to>
      <xdr:col>5</xdr:col>
      <xdr:colOff>69850</xdr:colOff>
      <xdr:row>101</xdr:row>
      <xdr:rowOff>212725</xdr:rowOff>
    </xdr:to>
    <xdr:sp macro="" textlink="">
      <xdr:nvSpPr>
        <xdr:cNvPr id="166" name="Text Box 682">
          <a:extLst>
            <a:ext uri="{FF2B5EF4-FFF2-40B4-BE49-F238E27FC236}">
              <a16:creationId xmlns:a16="http://schemas.microsoft.com/office/drawing/2014/main" id="{00000000-0008-0000-0A00-000063010000}"/>
            </a:ext>
          </a:extLst>
        </xdr:cNvPr>
        <xdr:cNvSpPr txBox="1">
          <a:spLocks noChangeArrowheads="1"/>
        </xdr:cNvSpPr>
      </xdr:nvSpPr>
      <xdr:spPr bwMode="auto">
        <a:xfrm>
          <a:off x="4032250" y="21437600"/>
          <a:ext cx="723900" cy="187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396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307975</xdr:colOff>
      <xdr:row>103</xdr:row>
      <xdr:rowOff>25400</xdr:rowOff>
    </xdr:from>
    <xdr:to>
      <xdr:col>5</xdr:col>
      <xdr:colOff>69850</xdr:colOff>
      <xdr:row>103</xdr:row>
      <xdr:rowOff>212725</xdr:rowOff>
    </xdr:to>
    <xdr:sp macro="" textlink="">
      <xdr:nvSpPr>
        <xdr:cNvPr id="167" name="Text Box 682">
          <a:extLst>
            <a:ext uri="{FF2B5EF4-FFF2-40B4-BE49-F238E27FC236}">
              <a16:creationId xmlns:a16="http://schemas.microsoft.com/office/drawing/2014/main" id="{00000000-0008-0000-0A00-000064010000}"/>
            </a:ext>
          </a:extLst>
        </xdr:cNvPr>
        <xdr:cNvSpPr txBox="1">
          <a:spLocks noChangeArrowheads="1"/>
        </xdr:cNvSpPr>
      </xdr:nvSpPr>
      <xdr:spPr bwMode="auto">
        <a:xfrm>
          <a:off x="4032250" y="21856700"/>
          <a:ext cx="723900" cy="187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112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187036</xdr:colOff>
      <xdr:row>53</xdr:row>
      <xdr:rowOff>36658</xdr:rowOff>
    </xdr:from>
    <xdr:to>
      <xdr:col>1</xdr:col>
      <xdr:colOff>72736</xdr:colOff>
      <xdr:row>53</xdr:row>
      <xdr:rowOff>208108</xdr:rowOff>
    </xdr:to>
    <xdr:sp macro="" textlink="">
      <xdr:nvSpPr>
        <xdr:cNvPr id="168" name="Text Box 692">
          <a:extLst>
            <a:ext uri="{FF2B5EF4-FFF2-40B4-BE49-F238E27FC236}">
              <a16:creationId xmlns:a16="http://schemas.microsoft.com/office/drawing/2014/main" id="{00000000-0008-0000-0A00-00003F010000}"/>
            </a:ext>
          </a:extLst>
        </xdr:cNvPr>
        <xdr:cNvSpPr txBox="1">
          <a:spLocks noChangeArrowheads="1"/>
        </xdr:cNvSpPr>
      </xdr:nvSpPr>
      <xdr:spPr bwMode="auto">
        <a:xfrm>
          <a:off x="187036" y="11390458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参考５</a:t>
          </a:r>
          <a:endParaRPr lang="en-US" altLang="ja-JP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187036</xdr:colOff>
      <xdr:row>54</xdr:row>
      <xdr:rowOff>36657</xdr:rowOff>
    </xdr:from>
    <xdr:to>
      <xdr:col>1</xdr:col>
      <xdr:colOff>72736</xdr:colOff>
      <xdr:row>54</xdr:row>
      <xdr:rowOff>208107</xdr:rowOff>
    </xdr:to>
    <xdr:sp macro="" textlink="">
      <xdr:nvSpPr>
        <xdr:cNvPr id="169" name="Text Box 693">
          <a:extLst>
            <a:ext uri="{FF2B5EF4-FFF2-40B4-BE49-F238E27FC236}">
              <a16:creationId xmlns:a16="http://schemas.microsoft.com/office/drawing/2014/main" id="{00000000-0008-0000-0A00-000040010000}"/>
            </a:ext>
          </a:extLst>
        </xdr:cNvPr>
        <xdr:cNvSpPr txBox="1">
          <a:spLocks noChangeArrowheads="1"/>
        </xdr:cNvSpPr>
      </xdr:nvSpPr>
      <xdr:spPr bwMode="auto">
        <a:xfrm>
          <a:off x="187036" y="11600007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参考６</a:t>
          </a:r>
          <a:endParaRPr lang="en-US" altLang="ja-JP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428625</xdr:colOff>
      <xdr:row>19</xdr:row>
      <xdr:rowOff>9525</xdr:rowOff>
    </xdr:from>
    <xdr:to>
      <xdr:col>5</xdr:col>
      <xdr:colOff>1133475</xdr:colOff>
      <xdr:row>19</xdr:row>
      <xdr:rowOff>190500</xdr:rowOff>
    </xdr:to>
    <xdr:sp macro="" textlink="">
      <xdr:nvSpPr>
        <xdr:cNvPr id="170" name="Text Box 349">
          <a:extLst>
            <a:ext uri="{FF2B5EF4-FFF2-40B4-BE49-F238E27FC236}">
              <a16:creationId xmlns:a16="http://schemas.microsoft.com/office/drawing/2014/main" id="{00000000-0008-0000-0A00-000041010000}"/>
            </a:ext>
          </a:extLst>
        </xdr:cNvPr>
        <xdr:cNvSpPr txBox="1">
          <a:spLocks noChangeArrowheads="1"/>
        </xdr:cNvSpPr>
      </xdr:nvSpPr>
      <xdr:spPr bwMode="auto">
        <a:xfrm>
          <a:off x="5114925" y="3990975"/>
          <a:ext cx="7048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X1379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428625</xdr:colOff>
      <xdr:row>20</xdr:row>
      <xdr:rowOff>9525</xdr:rowOff>
    </xdr:from>
    <xdr:to>
      <xdr:col>5</xdr:col>
      <xdr:colOff>1133475</xdr:colOff>
      <xdr:row>20</xdr:row>
      <xdr:rowOff>190500</xdr:rowOff>
    </xdr:to>
    <xdr:sp macro="" textlink="">
      <xdr:nvSpPr>
        <xdr:cNvPr id="171" name="Text Box 349">
          <a:extLst>
            <a:ext uri="{FF2B5EF4-FFF2-40B4-BE49-F238E27FC236}">
              <a16:creationId xmlns:a16="http://schemas.microsoft.com/office/drawing/2014/main" id="{00000000-0008-0000-0A00-000042010000}"/>
            </a:ext>
          </a:extLst>
        </xdr:cNvPr>
        <xdr:cNvSpPr txBox="1">
          <a:spLocks noChangeArrowheads="1"/>
        </xdr:cNvSpPr>
      </xdr:nvSpPr>
      <xdr:spPr bwMode="auto">
        <a:xfrm>
          <a:off x="5114925" y="4200525"/>
          <a:ext cx="7048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380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304800</xdr:colOff>
      <xdr:row>65</xdr:row>
      <xdr:rowOff>28575</xdr:rowOff>
    </xdr:from>
    <xdr:to>
      <xdr:col>10</xdr:col>
      <xdr:colOff>66675</xdr:colOff>
      <xdr:row>66</xdr:row>
      <xdr:rowOff>0</xdr:rowOff>
    </xdr:to>
    <xdr:sp macro="" textlink="">
      <xdr:nvSpPr>
        <xdr:cNvPr id="172" name="Text Box 348">
          <a:extLst>
            <a:ext uri="{FF2B5EF4-FFF2-40B4-BE49-F238E27FC236}">
              <a16:creationId xmlns:a16="http://schemas.microsoft.com/office/drawing/2014/main" id="{00000000-0008-0000-0A00-000043010000}"/>
            </a:ext>
          </a:extLst>
        </xdr:cNvPr>
        <xdr:cNvSpPr txBox="1">
          <a:spLocks noChangeArrowheads="1"/>
        </xdr:cNvSpPr>
      </xdr:nvSpPr>
      <xdr:spPr bwMode="auto">
        <a:xfrm>
          <a:off x="9105900" y="13896975"/>
          <a:ext cx="7334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394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187036</xdr:colOff>
      <xdr:row>68</xdr:row>
      <xdr:rowOff>36658</xdr:rowOff>
    </xdr:from>
    <xdr:to>
      <xdr:col>1</xdr:col>
      <xdr:colOff>72736</xdr:colOff>
      <xdr:row>68</xdr:row>
      <xdr:rowOff>208108</xdr:rowOff>
    </xdr:to>
    <xdr:sp macro="" textlink="">
      <xdr:nvSpPr>
        <xdr:cNvPr id="173" name="Text Box 692">
          <a:extLst>
            <a:ext uri="{FF2B5EF4-FFF2-40B4-BE49-F238E27FC236}">
              <a16:creationId xmlns:a16="http://schemas.microsoft.com/office/drawing/2014/main" id="{00000000-0008-0000-0A00-000044010000}"/>
            </a:ext>
          </a:extLst>
        </xdr:cNvPr>
        <xdr:cNvSpPr txBox="1">
          <a:spLocks noChangeArrowheads="1"/>
        </xdr:cNvSpPr>
      </xdr:nvSpPr>
      <xdr:spPr bwMode="auto">
        <a:xfrm>
          <a:off x="187036" y="14533708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参考５</a:t>
          </a:r>
          <a:endParaRPr lang="en-US" altLang="ja-JP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187036</xdr:colOff>
      <xdr:row>69</xdr:row>
      <xdr:rowOff>36657</xdr:rowOff>
    </xdr:from>
    <xdr:to>
      <xdr:col>1</xdr:col>
      <xdr:colOff>72736</xdr:colOff>
      <xdr:row>69</xdr:row>
      <xdr:rowOff>208107</xdr:rowOff>
    </xdr:to>
    <xdr:sp macro="" textlink="">
      <xdr:nvSpPr>
        <xdr:cNvPr id="174" name="Text Box 693">
          <a:extLst>
            <a:ext uri="{FF2B5EF4-FFF2-40B4-BE49-F238E27FC236}">
              <a16:creationId xmlns:a16="http://schemas.microsoft.com/office/drawing/2014/main" id="{00000000-0008-0000-0A00-000045010000}"/>
            </a:ext>
          </a:extLst>
        </xdr:cNvPr>
        <xdr:cNvSpPr txBox="1">
          <a:spLocks noChangeArrowheads="1"/>
        </xdr:cNvSpPr>
      </xdr:nvSpPr>
      <xdr:spPr bwMode="auto">
        <a:xfrm>
          <a:off x="187036" y="14743257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参考６</a:t>
          </a:r>
          <a:endParaRPr lang="en-US" altLang="ja-JP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304800</xdr:colOff>
      <xdr:row>68</xdr:row>
      <xdr:rowOff>28575</xdr:rowOff>
    </xdr:from>
    <xdr:to>
      <xdr:col>5</xdr:col>
      <xdr:colOff>66675</xdr:colOff>
      <xdr:row>69</xdr:row>
      <xdr:rowOff>0</xdr:rowOff>
    </xdr:to>
    <xdr:sp macro="" textlink="">
      <xdr:nvSpPr>
        <xdr:cNvPr id="175" name="Text Box 348">
          <a:extLst>
            <a:ext uri="{FF2B5EF4-FFF2-40B4-BE49-F238E27FC236}">
              <a16:creationId xmlns:a16="http://schemas.microsoft.com/office/drawing/2014/main" id="{00000000-0008-0000-0A00-000046010000}"/>
            </a:ext>
          </a:extLst>
        </xdr:cNvPr>
        <xdr:cNvSpPr txBox="1">
          <a:spLocks noChangeArrowheads="1"/>
        </xdr:cNvSpPr>
      </xdr:nvSpPr>
      <xdr:spPr bwMode="auto">
        <a:xfrm>
          <a:off x="4029075" y="1452562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X1395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304800</xdr:colOff>
      <xdr:row>69</xdr:row>
      <xdr:rowOff>9525</xdr:rowOff>
    </xdr:from>
    <xdr:to>
      <xdr:col>5</xdr:col>
      <xdr:colOff>66675</xdr:colOff>
      <xdr:row>69</xdr:row>
      <xdr:rowOff>180975</xdr:rowOff>
    </xdr:to>
    <xdr:sp macro="" textlink="">
      <xdr:nvSpPr>
        <xdr:cNvPr id="176" name="Text Box 347">
          <a:extLst>
            <a:ext uri="{FF2B5EF4-FFF2-40B4-BE49-F238E27FC236}">
              <a16:creationId xmlns:a16="http://schemas.microsoft.com/office/drawing/2014/main" id="{00000000-0008-0000-0A00-000047010000}"/>
            </a:ext>
          </a:extLst>
        </xdr:cNvPr>
        <xdr:cNvSpPr txBox="1">
          <a:spLocks noChangeArrowheads="1"/>
        </xdr:cNvSpPr>
      </xdr:nvSpPr>
      <xdr:spPr bwMode="auto">
        <a:xfrm>
          <a:off x="4029075" y="147161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396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304800</xdr:colOff>
      <xdr:row>63</xdr:row>
      <xdr:rowOff>9525</xdr:rowOff>
    </xdr:from>
    <xdr:to>
      <xdr:col>5</xdr:col>
      <xdr:colOff>66675</xdr:colOff>
      <xdr:row>63</xdr:row>
      <xdr:rowOff>180975</xdr:rowOff>
    </xdr:to>
    <xdr:sp macro="" textlink="">
      <xdr:nvSpPr>
        <xdr:cNvPr id="177" name="Text Box 347">
          <a:extLst>
            <a:ext uri="{FF2B5EF4-FFF2-40B4-BE49-F238E27FC236}">
              <a16:creationId xmlns:a16="http://schemas.microsoft.com/office/drawing/2014/main" id="{00000000-0008-0000-0A00-000048010000}"/>
            </a:ext>
          </a:extLst>
        </xdr:cNvPr>
        <xdr:cNvSpPr txBox="1">
          <a:spLocks noChangeArrowheads="1"/>
        </xdr:cNvSpPr>
      </xdr:nvSpPr>
      <xdr:spPr bwMode="auto">
        <a:xfrm>
          <a:off x="4029075" y="134588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393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187036</xdr:colOff>
      <xdr:row>102</xdr:row>
      <xdr:rowOff>36658</xdr:rowOff>
    </xdr:from>
    <xdr:to>
      <xdr:col>1</xdr:col>
      <xdr:colOff>72736</xdr:colOff>
      <xdr:row>102</xdr:row>
      <xdr:rowOff>208108</xdr:rowOff>
    </xdr:to>
    <xdr:sp macro="" textlink="">
      <xdr:nvSpPr>
        <xdr:cNvPr id="178" name="Text Box 692">
          <a:extLst>
            <a:ext uri="{FF2B5EF4-FFF2-40B4-BE49-F238E27FC236}">
              <a16:creationId xmlns:a16="http://schemas.microsoft.com/office/drawing/2014/main" id="{00000000-0008-0000-0A00-000065010000}"/>
            </a:ext>
          </a:extLst>
        </xdr:cNvPr>
        <xdr:cNvSpPr txBox="1">
          <a:spLocks noChangeArrowheads="1"/>
        </xdr:cNvSpPr>
      </xdr:nvSpPr>
      <xdr:spPr bwMode="auto">
        <a:xfrm>
          <a:off x="187036" y="21658408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参考５</a:t>
          </a:r>
          <a:endParaRPr lang="en-US" altLang="ja-JP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187036</xdr:colOff>
      <xdr:row>103</xdr:row>
      <xdr:rowOff>36657</xdr:rowOff>
    </xdr:from>
    <xdr:to>
      <xdr:col>1</xdr:col>
      <xdr:colOff>72736</xdr:colOff>
      <xdr:row>103</xdr:row>
      <xdr:rowOff>208107</xdr:rowOff>
    </xdr:to>
    <xdr:sp macro="" textlink="">
      <xdr:nvSpPr>
        <xdr:cNvPr id="179" name="Text Box 693">
          <a:extLst>
            <a:ext uri="{FF2B5EF4-FFF2-40B4-BE49-F238E27FC236}">
              <a16:creationId xmlns:a16="http://schemas.microsoft.com/office/drawing/2014/main" id="{00000000-0008-0000-0A00-000066010000}"/>
            </a:ext>
          </a:extLst>
        </xdr:cNvPr>
        <xdr:cNvSpPr txBox="1">
          <a:spLocks noChangeArrowheads="1"/>
        </xdr:cNvSpPr>
      </xdr:nvSpPr>
      <xdr:spPr bwMode="auto">
        <a:xfrm>
          <a:off x="187036" y="21867957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参考６</a:t>
          </a:r>
          <a:endParaRPr lang="en-US" altLang="ja-JP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304800</xdr:colOff>
      <xdr:row>97</xdr:row>
      <xdr:rowOff>9525</xdr:rowOff>
    </xdr:from>
    <xdr:to>
      <xdr:col>5</xdr:col>
      <xdr:colOff>66675</xdr:colOff>
      <xdr:row>97</xdr:row>
      <xdr:rowOff>180975</xdr:rowOff>
    </xdr:to>
    <xdr:sp macro="" textlink="">
      <xdr:nvSpPr>
        <xdr:cNvPr id="180" name="Text Box 347">
          <a:extLst>
            <a:ext uri="{FF2B5EF4-FFF2-40B4-BE49-F238E27FC236}">
              <a16:creationId xmlns:a16="http://schemas.microsoft.com/office/drawing/2014/main" id="{00000000-0008-0000-0A00-000067010000}"/>
            </a:ext>
          </a:extLst>
        </xdr:cNvPr>
        <xdr:cNvSpPr txBox="1">
          <a:spLocks noChangeArrowheads="1"/>
        </xdr:cNvSpPr>
      </xdr:nvSpPr>
      <xdr:spPr bwMode="auto">
        <a:xfrm>
          <a:off x="4029075" y="205835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393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304800</xdr:colOff>
      <xdr:row>102</xdr:row>
      <xdr:rowOff>28575</xdr:rowOff>
    </xdr:from>
    <xdr:to>
      <xdr:col>10</xdr:col>
      <xdr:colOff>66675</xdr:colOff>
      <xdr:row>103</xdr:row>
      <xdr:rowOff>0</xdr:rowOff>
    </xdr:to>
    <xdr:sp macro="" textlink="">
      <xdr:nvSpPr>
        <xdr:cNvPr id="181" name="Text Box 348">
          <a:extLst>
            <a:ext uri="{FF2B5EF4-FFF2-40B4-BE49-F238E27FC236}">
              <a16:creationId xmlns:a16="http://schemas.microsoft.com/office/drawing/2014/main" id="{00000000-0008-0000-0A00-000068010000}"/>
            </a:ext>
          </a:extLst>
        </xdr:cNvPr>
        <xdr:cNvSpPr txBox="1">
          <a:spLocks noChangeArrowheads="1"/>
        </xdr:cNvSpPr>
      </xdr:nvSpPr>
      <xdr:spPr bwMode="auto">
        <a:xfrm>
          <a:off x="9105900" y="21650325"/>
          <a:ext cx="7334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394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190500</xdr:colOff>
      <xdr:row>84</xdr:row>
      <xdr:rowOff>28575</xdr:rowOff>
    </xdr:from>
    <xdr:to>
      <xdr:col>1</xdr:col>
      <xdr:colOff>76200</xdr:colOff>
      <xdr:row>84</xdr:row>
      <xdr:rowOff>200025</xdr:rowOff>
    </xdr:to>
    <xdr:sp macro="" textlink="">
      <xdr:nvSpPr>
        <xdr:cNvPr id="182" name="Text Box 637">
          <a:extLst>
            <a:ext uri="{FF2B5EF4-FFF2-40B4-BE49-F238E27FC236}">
              <a16:creationId xmlns:a16="http://schemas.microsoft.com/office/drawing/2014/main" id="{00000000-0008-0000-0A00-000069010000}"/>
            </a:ext>
          </a:extLst>
        </xdr:cNvPr>
        <xdr:cNvSpPr txBox="1">
          <a:spLocks noChangeArrowheads="1"/>
        </xdr:cNvSpPr>
      </xdr:nvSpPr>
      <xdr:spPr bwMode="auto">
        <a:xfrm>
          <a:off x="190500" y="178784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参考３</a:t>
          </a:r>
        </a:p>
      </xdr:txBody>
    </xdr:sp>
    <xdr:clientData/>
  </xdr:twoCellAnchor>
  <xdr:twoCellAnchor>
    <xdr:from>
      <xdr:col>0</xdr:col>
      <xdr:colOff>190500</xdr:colOff>
      <xdr:row>85</xdr:row>
      <xdr:rowOff>28575</xdr:rowOff>
    </xdr:from>
    <xdr:to>
      <xdr:col>1</xdr:col>
      <xdr:colOff>76200</xdr:colOff>
      <xdr:row>85</xdr:row>
      <xdr:rowOff>200025</xdr:rowOff>
    </xdr:to>
    <xdr:sp macro="" textlink="">
      <xdr:nvSpPr>
        <xdr:cNvPr id="183" name="Text Box 638">
          <a:extLst>
            <a:ext uri="{FF2B5EF4-FFF2-40B4-BE49-F238E27FC236}">
              <a16:creationId xmlns:a16="http://schemas.microsoft.com/office/drawing/2014/main" id="{00000000-0008-0000-0A00-00006A010000}"/>
            </a:ext>
          </a:extLst>
        </xdr:cNvPr>
        <xdr:cNvSpPr txBox="1">
          <a:spLocks noChangeArrowheads="1"/>
        </xdr:cNvSpPr>
      </xdr:nvSpPr>
      <xdr:spPr bwMode="auto">
        <a:xfrm>
          <a:off x="190500" y="180879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参考４</a:t>
          </a:r>
        </a:p>
      </xdr:txBody>
    </xdr:sp>
    <xdr:clientData/>
  </xdr:twoCellAnchor>
  <xdr:twoCellAnchor>
    <xdr:from>
      <xdr:col>0</xdr:col>
      <xdr:colOff>190500</xdr:colOff>
      <xdr:row>77</xdr:row>
      <xdr:rowOff>28575</xdr:rowOff>
    </xdr:from>
    <xdr:to>
      <xdr:col>1</xdr:col>
      <xdr:colOff>76200</xdr:colOff>
      <xdr:row>77</xdr:row>
      <xdr:rowOff>200025</xdr:rowOff>
    </xdr:to>
    <xdr:sp macro="" textlink="">
      <xdr:nvSpPr>
        <xdr:cNvPr id="184" name="Text Box 640">
          <a:extLst>
            <a:ext uri="{FF2B5EF4-FFF2-40B4-BE49-F238E27FC236}">
              <a16:creationId xmlns:a16="http://schemas.microsoft.com/office/drawing/2014/main" id="{00000000-0008-0000-0A00-00006B010000}"/>
            </a:ext>
          </a:extLst>
        </xdr:cNvPr>
        <xdr:cNvSpPr txBox="1">
          <a:spLocks noChangeArrowheads="1"/>
        </xdr:cNvSpPr>
      </xdr:nvSpPr>
      <xdr:spPr bwMode="auto">
        <a:xfrm>
          <a:off x="190500" y="164115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1385</a:t>
          </a:r>
        </a:p>
      </xdr:txBody>
    </xdr:sp>
    <xdr:clientData/>
  </xdr:twoCellAnchor>
  <xdr:twoCellAnchor>
    <xdr:from>
      <xdr:col>0</xdr:col>
      <xdr:colOff>190500</xdr:colOff>
      <xdr:row>78</xdr:row>
      <xdr:rowOff>28575</xdr:rowOff>
    </xdr:from>
    <xdr:to>
      <xdr:col>1</xdr:col>
      <xdr:colOff>76200</xdr:colOff>
      <xdr:row>78</xdr:row>
      <xdr:rowOff>200025</xdr:rowOff>
    </xdr:to>
    <xdr:sp macro="" textlink="">
      <xdr:nvSpPr>
        <xdr:cNvPr id="185" name="Text Box 641">
          <a:extLst>
            <a:ext uri="{FF2B5EF4-FFF2-40B4-BE49-F238E27FC236}">
              <a16:creationId xmlns:a16="http://schemas.microsoft.com/office/drawing/2014/main" id="{00000000-0008-0000-0A00-00006C010000}"/>
            </a:ext>
          </a:extLst>
        </xdr:cNvPr>
        <xdr:cNvSpPr txBox="1">
          <a:spLocks noChangeArrowheads="1"/>
        </xdr:cNvSpPr>
      </xdr:nvSpPr>
      <xdr:spPr bwMode="auto">
        <a:xfrm>
          <a:off x="190500" y="166211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1092</a:t>
          </a:r>
        </a:p>
      </xdr:txBody>
    </xdr:sp>
    <xdr:clientData/>
  </xdr:twoCellAnchor>
  <xdr:twoCellAnchor>
    <xdr:from>
      <xdr:col>0</xdr:col>
      <xdr:colOff>190500</xdr:colOff>
      <xdr:row>79</xdr:row>
      <xdr:rowOff>38100</xdr:rowOff>
    </xdr:from>
    <xdr:to>
      <xdr:col>1</xdr:col>
      <xdr:colOff>76200</xdr:colOff>
      <xdr:row>80</xdr:row>
      <xdr:rowOff>9525</xdr:rowOff>
    </xdr:to>
    <xdr:sp macro="" textlink="">
      <xdr:nvSpPr>
        <xdr:cNvPr id="186" name="Text Box 642">
          <a:extLst>
            <a:ext uri="{FF2B5EF4-FFF2-40B4-BE49-F238E27FC236}">
              <a16:creationId xmlns:a16="http://schemas.microsoft.com/office/drawing/2014/main" id="{00000000-0008-0000-0A00-00006D010000}"/>
            </a:ext>
          </a:extLst>
        </xdr:cNvPr>
        <xdr:cNvSpPr txBox="1">
          <a:spLocks noChangeArrowheads="1"/>
        </xdr:cNvSpPr>
      </xdr:nvSpPr>
      <xdr:spPr bwMode="auto">
        <a:xfrm>
          <a:off x="190500" y="16840200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1093</a:t>
          </a:r>
        </a:p>
      </xdr:txBody>
    </xdr:sp>
    <xdr:clientData/>
  </xdr:twoCellAnchor>
  <xdr:twoCellAnchor>
    <xdr:from>
      <xdr:col>0</xdr:col>
      <xdr:colOff>190500</xdr:colOff>
      <xdr:row>80</xdr:row>
      <xdr:rowOff>28575</xdr:rowOff>
    </xdr:from>
    <xdr:to>
      <xdr:col>1</xdr:col>
      <xdr:colOff>76200</xdr:colOff>
      <xdr:row>80</xdr:row>
      <xdr:rowOff>200025</xdr:rowOff>
    </xdr:to>
    <xdr:sp macro="" textlink="">
      <xdr:nvSpPr>
        <xdr:cNvPr id="187" name="Text Box 643">
          <a:extLst>
            <a:ext uri="{FF2B5EF4-FFF2-40B4-BE49-F238E27FC236}">
              <a16:creationId xmlns:a16="http://schemas.microsoft.com/office/drawing/2014/main" id="{00000000-0008-0000-0A00-00006E010000}"/>
            </a:ext>
          </a:extLst>
        </xdr:cNvPr>
        <xdr:cNvSpPr txBox="1">
          <a:spLocks noChangeArrowheads="1"/>
        </xdr:cNvSpPr>
      </xdr:nvSpPr>
      <xdr:spPr bwMode="auto">
        <a:xfrm>
          <a:off x="190500" y="170402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1094</a:t>
          </a:r>
        </a:p>
      </xdr:txBody>
    </xdr:sp>
    <xdr:clientData/>
  </xdr:twoCellAnchor>
  <xdr:twoCellAnchor>
    <xdr:from>
      <xdr:col>0</xdr:col>
      <xdr:colOff>190500</xdr:colOff>
      <xdr:row>81</xdr:row>
      <xdr:rowOff>28575</xdr:rowOff>
    </xdr:from>
    <xdr:to>
      <xdr:col>1</xdr:col>
      <xdr:colOff>76200</xdr:colOff>
      <xdr:row>81</xdr:row>
      <xdr:rowOff>200025</xdr:rowOff>
    </xdr:to>
    <xdr:sp macro="" textlink="">
      <xdr:nvSpPr>
        <xdr:cNvPr id="188" name="Text Box 644">
          <a:extLst>
            <a:ext uri="{FF2B5EF4-FFF2-40B4-BE49-F238E27FC236}">
              <a16:creationId xmlns:a16="http://schemas.microsoft.com/office/drawing/2014/main" id="{00000000-0008-0000-0A00-00006F010000}"/>
            </a:ext>
          </a:extLst>
        </xdr:cNvPr>
        <xdr:cNvSpPr txBox="1">
          <a:spLocks noChangeArrowheads="1"/>
        </xdr:cNvSpPr>
      </xdr:nvSpPr>
      <xdr:spPr bwMode="auto">
        <a:xfrm>
          <a:off x="190500" y="172497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1098</a:t>
          </a:r>
        </a:p>
      </xdr:txBody>
    </xdr:sp>
    <xdr:clientData/>
  </xdr:twoCellAnchor>
  <xdr:twoCellAnchor>
    <xdr:from>
      <xdr:col>0</xdr:col>
      <xdr:colOff>190500</xdr:colOff>
      <xdr:row>82</xdr:row>
      <xdr:rowOff>38100</xdr:rowOff>
    </xdr:from>
    <xdr:to>
      <xdr:col>1</xdr:col>
      <xdr:colOff>76200</xdr:colOff>
      <xdr:row>83</xdr:row>
      <xdr:rowOff>9525</xdr:rowOff>
    </xdr:to>
    <xdr:sp macro="" textlink="">
      <xdr:nvSpPr>
        <xdr:cNvPr id="189" name="Text Box 645">
          <a:extLst>
            <a:ext uri="{FF2B5EF4-FFF2-40B4-BE49-F238E27FC236}">
              <a16:creationId xmlns:a16="http://schemas.microsoft.com/office/drawing/2014/main" id="{00000000-0008-0000-0A00-000070010000}"/>
            </a:ext>
          </a:extLst>
        </xdr:cNvPr>
        <xdr:cNvSpPr txBox="1">
          <a:spLocks noChangeArrowheads="1"/>
        </xdr:cNvSpPr>
      </xdr:nvSpPr>
      <xdr:spPr bwMode="auto">
        <a:xfrm>
          <a:off x="190500" y="17468850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1099</a:t>
          </a:r>
        </a:p>
      </xdr:txBody>
    </xdr:sp>
    <xdr:clientData/>
  </xdr:twoCellAnchor>
  <xdr:twoCellAnchor>
    <xdr:from>
      <xdr:col>4</xdr:col>
      <xdr:colOff>295275</xdr:colOff>
      <xdr:row>77</xdr:row>
      <xdr:rowOff>28575</xdr:rowOff>
    </xdr:from>
    <xdr:to>
      <xdr:col>5</xdr:col>
      <xdr:colOff>57150</xdr:colOff>
      <xdr:row>77</xdr:row>
      <xdr:rowOff>200025</xdr:rowOff>
    </xdr:to>
    <xdr:sp macro="" textlink="">
      <xdr:nvSpPr>
        <xdr:cNvPr id="190" name="Text Box 661">
          <a:extLst>
            <a:ext uri="{FF2B5EF4-FFF2-40B4-BE49-F238E27FC236}">
              <a16:creationId xmlns:a16="http://schemas.microsoft.com/office/drawing/2014/main" id="{00000000-0008-0000-0A00-000071010000}"/>
            </a:ext>
          </a:extLst>
        </xdr:cNvPr>
        <xdr:cNvSpPr txBox="1">
          <a:spLocks noChangeArrowheads="1"/>
        </xdr:cNvSpPr>
      </xdr:nvSpPr>
      <xdr:spPr bwMode="auto">
        <a:xfrm>
          <a:off x="4019550" y="164115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1107</a:t>
          </a:r>
        </a:p>
      </xdr:txBody>
    </xdr:sp>
    <xdr:clientData/>
  </xdr:twoCellAnchor>
  <xdr:twoCellAnchor>
    <xdr:from>
      <xdr:col>4</xdr:col>
      <xdr:colOff>295275</xdr:colOff>
      <xdr:row>78</xdr:row>
      <xdr:rowOff>28575</xdr:rowOff>
    </xdr:from>
    <xdr:to>
      <xdr:col>5</xdr:col>
      <xdr:colOff>57150</xdr:colOff>
      <xdr:row>78</xdr:row>
      <xdr:rowOff>200025</xdr:rowOff>
    </xdr:to>
    <xdr:sp macro="" textlink="">
      <xdr:nvSpPr>
        <xdr:cNvPr id="191" name="Text Box 662">
          <a:extLst>
            <a:ext uri="{FF2B5EF4-FFF2-40B4-BE49-F238E27FC236}">
              <a16:creationId xmlns:a16="http://schemas.microsoft.com/office/drawing/2014/main" id="{00000000-0008-0000-0A00-000072010000}"/>
            </a:ext>
          </a:extLst>
        </xdr:cNvPr>
        <xdr:cNvSpPr txBox="1">
          <a:spLocks noChangeArrowheads="1"/>
        </xdr:cNvSpPr>
      </xdr:nvSpPr>
      <xdr:spPr bwMode="auto">
        <a:xfrm>
          <a:off x="4019550" y="166211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1321</a:t>
          </a:r>
        </a:p>
      </xdr:txBody>
    </xdr:sp>
    <xdr:clientData/>
  </xdr:twoCellAnchor>
  <xdr:twoCellAnchor>
    <xdr:from>
      <xdr:col>4</xdr:col>
      <xdr:colOff>295275</xdr:colOff>
      <xdr:row>79</xdr:row>
      <xdr:rowOff>28575</xdr:rowOff>
    </xdr:from>
    <xdr:to>
      <xdr:col>5</xdr:col>
      <xdr:colOff>57150</xdr:colOff>
      <xdr:row>80</xdr:row>
      <xdr:rowOff>0</xdr:rowOff>
    </xdr:to>
    <xdr:sp macro="" textlink="">
      <xdr:nvSpPr>
        <xdr:cNvPr id="192" name="Text Box 663">
          <a:extLst>
            <a:ext uri="{FF2B5EF4-FFF2-40B4-BE49-F238E27FC236}">
              <a16:creationId xmlns:a16="http://schemas.microsoft.com/office/drawing/2014/main" id="{00000000-0008-0000-0A00-000073010000}"/>
            </a:ext>
          </a:extLst>
        </xdr:cNvPr>
        <xdr:cNvSpPr txBox="1">
          <a:spLocks noChangeArrowheads="1"/>
        </xdr:cNvSpPr>
      </xdr:nvSpPr>
      <xdr:spPr bwMode="auto">
        <a:xfrm>
          <a:off x="4019550" y="1683067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1322</a:t>
          </a:r>
        </a:p>
      </xdr:txBody>
    </xdr:sp>
    <xdr:clientData/>
  </xdr:twoCellAnchor>
  <xdr:twoCellAnchor>
    <xdr:from>
      <xdr:col>4</xdr:col>
      <xdr:colOff>295275</xdr:colOff>
      <xdr:row>80</xdr:row>
      <xdr:rowOff>28575</xdr:rowOff>
    </xdr:from>
    <xdr:to>
      <xdr:col>5</xdr:col>
      <xdr:colOff>57150</xdr:colOff>
      <xdr:row>80</xdr:row>
      <xdr:rowOff>200025</xdr:rowOff>
    </xdr:to>
    <xdr:sp macro="" textlink="">
      <xdr:nvSpPr>
        <xdr:cNvPr id="193" name="Text Box 664">
          <a:extLst>
            <a:ext uri="{FF2B5EF4-FFF2-40B4-BE49-F238E27FC236}">
              <a16:creationId xmlns:a16="http://schemas.microsoft.com/office/drawing/2014/main" id="{00000000-0008-0000-0A00-000074010000}"/>
            </a:ext>
          </a:extLst>
        </xdr:cNvPr>
        <xdr:cNvSpPr txBox="1">
          <a:spLocks noChangeArrowheads="1"/>
        </xdr:cNvSpPr>
      </xdr:nvSpPr>
      <xdr:spPr bwMode="auto">
        <a:xfrm>
          <a:off x="4019550" y="170402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1159</a:t>
          </a:r>
        </a:p>
      </xdr:txBody>
    </xdr:sp>
    <xdr:clientData/>
  </xdr:twoCellAnchor>
  <xdr:twoCellAnchor>
    <xdr:from>
      <xdr:col>9</xdr:col>
      <xdr:colOff>314325</xdr:colOff>
      <xdr:row>77</xdr:row>
      <xdr:rowOff>28575</xdr:rowOff>
    </xdr:from>
    <xdr:to>
      <xdr:col>10</xdr:col>
      <xdr:colOff>66675</xdr:colOff>
      <xdr:row>77</xdr:row>
      <xdr:rowOff>200025</xdr:rowOff>
    </xdr:to>
    <xdr:sp macro="" textlink="">
      <xdr:nvSpPr>
        <xdr:cNvPr id="194" name="Text Box 665">
          <a:extLst>
            <a:ext uri="{FF2B5EF4-FFF2-40B4-BE49-F238E27FC236}">
              <a16:creationId xmlns:a16="http://schemas.microsoft.com/office/drawing/2014/main" id="{00000000-0008-0000-0A00-000075010000}"/>
            </a:ext>
          </a:extLst>
        </xdr:cNvPr>
        <xdr:cNvSpPr txBox="1">
          <a:spLocks noChangeArrowheads="1"/>
        </xdr:cNvSpPr>
      </xdr:nvSpPr>
      <xdr:spPr bwMode="auto">
        <a:xfrm>
          <a:off x="9115425" y="164115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1109</a:t>
          </a:r>
        </a:p>
      </xdr:txBody>
    </xdr:sp>
    <xdr:clientData/>
  </xdr:twoCellAnchor>
  <xdr:twoCellAnchor>
    <xdr:from>
      <xdr:col>9</xdr:col>
      <xdr:colOff>314325</xdr:colOff>
      <xdr:row>78</xdr:row>
      <xdr:rowOff>28575</xdr:rowOff>
    </xdr:from>
    <xdr:to>
      <xdr:col>10</xdr:col>
      <xdr:colOff>66675</xdr:colOff>
      <xdr:row>78</xdr:row>
      <xdr:rowOff>200025</xdr:rowOff>
    </xdr:to>
    <xdr:sp macro="" textlink="">
      <xdr:nvSpPr>
        <xdr:cNvPr id="195" name="Text Box 666">
          <a:extLst>
            <a:ext uri="{FF2B5EF4-FFF2-40B4-BE49-F238E27FC236}">
              <a16:creationId xmlns:a16="http://schemas.microsoft.com/office/drawing/2014/main" id="{00000000-0008-0000-0A00-000076010000}"/>
            </a:ext>
          </a:extLst>
        </xdr:cNvPr>
        <xdr:cNvSpPr txBox="1">
          <a:spLocks noChangeArrowheads="1"/>
        </xdr:cNvSpPr>
      </xdr:nvSpPr>
      <xdr:spPr bwMode="auto">
        <a:xfrm>
          <a:off x="9115425" y="166211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1331</a:t>
          </a:r>
        </a:p>
      </xdr:txBody>
    </xdr:sp>
    <xdr:clientData/>
  </xdr:twoCellAnchor>
  <xdr:twoCellAnchor>
    <xdr:from>
      <xdr:col>9</xdr:col>
      <xdr:colOff>314325</xdr:colOff>
      <xdr:row>79</xdr:row>
      <xdr:rowOff>28575</xdr:rowOff>
    </xdr:from>
    <xdr:to>
      <xdr:col>10</xdr:col>
      <xdr:colOff>66675</xdr:colOff>
      <xdr:row>80</xdr:row>
      <xdr:rowOff>0</xdr:rowOff>
    </xdr:to>
    <xdr:sp macro="" textlink="">
      <xdr:nvSpPr>
        <xdr:cNvPr id="196" name="Text Box 667">
          <a:extLst>
            <a:ext uri="{FF2B5EF4-FFF2-40B4-BE49-F238E27FC236}">
              <a16:creationId xmlns:a16="http://schemas.microsoft.com/office/drawing/2014/main" id="{00000000-0008-0000-0A00-000077010000}"/>
            </a:ext>
          </a:extLst>
        </xdr:cNvPr>
        <xdr:cNvSpPr txBox="1">
          <a:spLocks noChangeArrowheads="1"/>
        </xdr:cNvSpPr>
      </xdr:nvSpPr>
      <xdr:spPr bwMode="auto">
        <a:xfrm>
          <a:off x="9115425" y="1683067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1332</a:t>
          </a:r>
        </a:p>
      </xdr:txBody>
    </xdr:sp>
    <xdr:clientData/>
  </xdr:twoCellAnchor>
  <xdr:twoCellAnchor>
    <xdr:from>
      <xdr:col>9</xdr:col>
      <xdr:colOff>314325</xdr:colOff>
      <xdr:row>80</xdr:row>
      <xdr:rowOff>28575</xdr:rowOff>
    </xdr:from>
    <xdr:to>
      <xdr:col>10</xdr:col>
      <xdr:colOff>66675</xdr:colOff>
      <xdr:row>80</xdr:row>
      <xdr:rowOff>200025</xdr:rowOff>
    </xdr:to>
    <xdr:sp macro="" textlink="">
      <xdr:nvSpPr>
        <xdr:cNvPr id="197" name="Text Box 668">
          <a:extLst>
            <a:ext uri="{FF2B5EF4-FFF2-40B4-BE49-F238E27FC236}">
              <a16:creationId xmlns:a16="http://schemas.microsoft.com/office/drawing/2014/main" id="{00000000-0008-0000-0A00-000078010000}"/>
            </a:ext>
          </a:extLst>
        </xdr:cNvPr>
        <xdr:cNvSpPr txBox="1">
          <a:spLocks noChangeArrowheads="1"/>
        </xdr:cNvSpPr>
      </xdr:nvSpPr>
      <xdr:spPr bwMode="auto">
        <a:xfrm>
          <a:off x="9115425" y="170402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1058</a:t>
          </a:r>
        </a:p>
      </xdr:txBody>
    </xdr:sp>
    <xdr:clientData/>
  </xdr:twoCellAnchor>
  <xdr:twoCellAnchor>
    <xdr:from>
      <xdr:col>9</xdr:col>
      <xdr:colOff>314325</xdr:colOff>
      <xdr:row>81</xdr:row>
      <xdr:rowOff>28575</xdr:rowOff>
    </xdr:from>
    <xdr:to>
      <xdr:col>10</xdr:col>
      <xdr:colOff>66675</xdr:colOff>
      <xdr:row>81</xdr:row>
      <xdr:rowOff>200025</xdr:rowOff>
    </xdr:to>
    <xdr:sp macro="" textlink="">
      <xdr:nvSpPr>
        <xdr:cNvPr id="198" name="Text Box 669">
          <a:extLst>
            <a:ext uri="{FF2B5EF4-FFF2-40B4-BE49-F238E27FC236}">
              <a16:creationId xmlns:a16="http://schemas.microsoft.com/office/drawing/2014/main" id="{00000000-0008-0000-0A00-000079010000}"/>
            </a:ext>
          </a:extLst>
        </xdr:cNvPr>
        <xdr:cNvSpPr txBox="1">
          <a:spLocks noChangeArrowheads="1"/>
        </xdr:cNvSpPr>
      </xdr:nvSpPr>
      <xdr:spPr bwMode="auto">
        <a:xfrm>
          <a:off x="9115425" y="172497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1103</a:t>
          </a:r>
        </a:p>
      </xdr:txBody>
    </xdr:sp>
    <xdr:clientData/>
  </xdr:twoCellAnchor>
  <xdr:twoCellAnchor>
    <xdr:from>
      <xdr:col>9</xdr:col>
      <xdr:colOff>314325</xdr:colOff>
      <xdr:row>82</xdr:row>
      <xdr:rowOff>28575</xdr:rowOff>
    </xdr:from>
    <xdr:to>
      <xdr:col>10</xdr:col>
      <xdr:colOff>66675</xdr:colOff>
      <xdr:row>83</xdr:row>
      <xdr:rowOff>0</xdr:rowOff>
    </xdr:to>
    <xdr:sp macro="" textlink="">
      <xdr:nvSpPr>
        <xdr:cNvPr id="199" name="Text Box 670">
          <a:extLst>
            <a:ext uri="{FF2B5EF4-FFF2-40B4-BE49-F238E27FC236}">
              <a16:creationId xmlns:a16="http://schemas.microsoft.com/office/drawing/2014/main" id="{00000000-0008-0000-0A00-00007A010000}"/>
            </a:ext>
          </a:extLst>
        </xdr:cNvPr>
        <xdr:cNvSpPr txBox="1">
          <a:spLocks noChangeArrowheads="1"/>
        </xdr:cNvSpPr>
      </xdr:nvSpPr>
      <xdr:spPr bwMode="auto">
        <a:xfrm>
          <a:off x="9115425" y="1745932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TAG1334</a:t>
          </a:r>
        </a:p>
      </xdr:txBody>
    </xdr:sp>
    <xdr:clientData/>
  </xdr:twoCellAnchor>
  <xdr:twoCellAnchor>
    <xdr:from>
      <xdr:col>9</xdr:col>
      <xdr:colOff>314325</xdr:colOff>
      <xdr:row>84</xdr:row>
      <xdr:rowOff>28575</xdr:rowOff>
    </xdr:from>
    <xdr:to>
      <xdr:col>10</xdr:col>
      <xdr:colOff>66675</xdr:colOff>
      <xdr:row>84</xdr:row>
      <xdr:rowOff>200025</xdr:rowOff>
    </xdr:to>
    <xdr:sp macro="" textlink="">
      <xdr:nvSpPr>
        <xdr:cNvPr id="200" name="Text Box 672">
          <a:extLst>
            <a:ext uri="{FF2B5EF4-FFF2-40B4-BE49-F238E27FC236}">
              <a16:creationId xmlns:a16="http://schemas.microsoft.com/office/drawing/2014/main" id="{00000000-0008-0000-0A00-00007B010000}"/>
            </a:ext>
          </a:extLst>
        </xdr:cNvPr>
        <xdr:cNvSpPr txBox="1">
          <a:spLocks noChangeArrowheads="1"/>
        </xdr:cNvSpPr>
      </xdr:nvSpPr>
      <xdr:spPr bwMode="auto">
        <a:xfrm>
          <a:off x="9115425" y="178784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TAG1343</a:t>
          </a:r>
        </a:p>
      </xdr:txBody>
    </xdr:sp>
    <xdr:clientData/>
  </xdr:twoCellAnchor>
  <xdr:twoCellAnchor>
    <xdr:from>
      <xdr:col>4</xdr:col>
      <xdr:colOff>304800</xdr:colOff>
      <xdr:row>85</xdr:row>
      <xdr:rowOff>28575</xdr:rowOff>
    </xdr:from>
    <xdr:to>
      <xdr:col>5</xdr:col>
      <xdr:colOff>66675</xdr:colOff>
      <xdr:row>86</xdr:row>
      <xdr:rowOff>0</xdr:rowOff>
    </xdr:to>
    <xdr:sp macro="" textlink="">
      <xdr:nvSpPr>
        <xdr:cNvPr id="201" name="Text Box 676">
          <a:extLst>
            <a:ext uri="{FF2B5EF4-FFF2-40B4-BE49-F238E27FC236}">
              <a16:creationId xmlns:a16="http://schemas.microsoft.com/office/drawing/2014/main" id="{00000000-0008-0000-0A00-00007C010000}"/>
            </a:ext>
          </a:extLst>
        </xdr:cNvPr>
        <xdr:cNvSpPr txBox="1">
          <a:spLocks noChangeArrowheads="1"/>
        </xdr:cNvSpPr>
      </xdr:nvSpPr>
      <xdr:spPr bwMode="auto">
        <a:xfrm>
          <a:off x="4029075" y="1808797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1097</a:t>
          </a:r>
        </a:p>
      </xdr:txBody>
    </xdr:sp>
    <xdr:clientData/>
  </xdr:twoCellAnchor>
  <xdr:twoCellAnchor>
    <xdr:from>
      <xdr:col>9</xdr:col>
      <xdr:colOff>314325</xdr:colOff>
      <xdr:row>82</xdr:row>
      <xdr:rowOff>28575</xdr:rowOff>
    </xdr:from>
    <xdr:to>
      <xdr:col>10</xdr:col>
      <xdr:colOff>66675</xdr:colOff>
      <xdr:row>83</xdr:row>
      <xdr:rowOff>0</xdr:rowOff>
    </xdr:to>
    <xdr:sp macro="" textlink="">
      <xdr:nvSpPr>
        <xdr:cNvPr id="202" name="Text Box 675">
          <a:extLst>
            <a:ext uri="{FF2B5EF4-FFF2-40B4-BE49-F238E27FC236}">
              <a16:creationId xmlns:a16="http://schemas.microsoft.com/office/drawing/2014/main" id="{00000000-0008-0000-0A00-00007D010000}"/>
            </a:ext>
          </a:extLst>
        </xdr:cNvPr>
        <xdr:cNvSpPr txBox="1">
          <a:spLocks noChangeArrowheads="1"/>
        </xdr:cNvSpPr>
      </xdr:nvSpPr>
      <xdr:spPr bwMode="auto">
        <a:xfrm>
          <a:off x="9115425" y="1745932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1114</a:t>
          </a:r>
        </a:p>
      </xdr:txBody>
    </xdr:sp>
    <xdr:clientData/>
  </xdr:twoCellAnchor>
  <xdr:twoCellAnchor>
    <xdr:from>
      <xdr:col>9</xdr:col>
      <xdr:colOff>314325</xdr:colOff>
      <xdr:row>84</xdr:row>
      <xdr:rowOff>28575</xdr:rowOff>
    </xdr:from>
    <xdr:to>
      <xdr:col>10</xdr:col>
      <xdr:colOff>66675</xdr:colOff>
      <xdr:row>85</xdr:row>
      <xdr:rowOff>0</xdr:rowOff>
    </xdr:to>
    <xdr:sp macro="" textlink="">
      <xdr:nvSpPr>
        <xdr:cNvPr id="203" name="Text Box 673">
          <a:extLst>
            <a:ext uri="{FF2B5EF4-FFF2-40B4-BE49-F238E27FC236}">
              <a16:creationId xmlns:a16="http://schemas.microsoft.com/office/drawing/2014/main" id="{00000000-0008-0000-0A00-00007E010000}"/>
            </a:ext>
          </a:extLst>
        </xdr:cNvPr>
        <xdr:cNvSpPr txBox="1">
          <a:spLocks noChangeArrowheads="1"/>
        </xdr:cNvSpPr>
      </xdr:nvSpPr>
      <xdr:spPr bwMode="auto">
        <a:xfrm>
          <a:off x="9115425" y="17878425"/>
          <a:ext cx="7239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1160</a:t>
          </a:r>
        </a:p>
      </xdr:txBody>
    </xdr:sp>
    <xdr:clientData/>
  </xdr:twoCellAnchor>
  <xdr:twoCellAnchor>
    <xdr:from>
      <xdr:col>4</xdr:col>
      <xdr:colOff>304800</xdr:colOff>
      <xdr:row>81</xdr:row>
      <xdr:rowOff>9525</xdr:rowOff>
    </xdr:from>
    <xdr:to>
      <xdr:col>5</xdr:col>
      <xdr:colOff>66675</xdr:colOff>
      <xdr:row>81</xdr:row>
      <xdr:rowOff>180975</xdr:rowOff>
    </xdr:to>
    <xdr:sp macro="" textlink="">
      <xdr:nvSpPr>
        <xdr:cNvPr id="204" name="Text Box 347">
          <a:extLst>
            <a:ext uri="{FF2B5EF4-FFF2-40B4-BE49-F238E27FC236}">
              <a16:creationId xmlns:a16="http://schemas.microsoft.com/office/drawing/2014/main" id="{00000000-0008-0000-0A00-00007F010000}"/>
            </a:ext>
          </a:extLst>
        </xdr:cNvPr>
        <xdr:cNvSpPr txBox="1">
          <a:spLocks noChangeArrowheads="1"/>
        </xdr:cNvSpPr>
      </xdr:nvSpPr>
      <xdr:spPr bwMode="auto">
        <a:xfrm>
          <a:off x="4029075" y="172307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393</a:t>
          </a: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309034</xdr:colOff>
      <xdr:row>83</xdr:row>
      <xdr:rowOff>32808</xdr:rowOff>
    </xdr:from>
    <xdr:to>
      <xdr:col>10</xdr:col>
      <xdr:colOff>70909</xdr:colOff>
      <xdr:row>84</xdr:row>
      <xdr:rowOff>4233</xdr:rowOff>
    </xdr:to>
    <xdr:sp macro="" textlink="">
      <xdr:nvSpPr>
        <xdr:cNvPr id="205" name="Text Box 348">
          <a:extLst>
            <a:ext uri="{FF2B5EF4-FFF2-40B4-BE49-F238E27FC236}">
              <a16:creationId xmlns:a16="http://schemas.microsoft.com/office/drawing/2014/main" id="{00000000-0008-0000-0A00-000080010000}"/>
            </a:ext>
          </a:extLst>
        </xdr:cNvPr>
        <xdr:cNvSpPr txBox="1">
          <a:spLocks noChangeArrowheads="1"/>
        </xdr:cNvSpPr>
      </xdr:nvSpPr>
      <xdr:spPr bwMode="auto">
        <a:xfrm>
          <a:off x="9110134" y="17673108"/>
          <a:ext cx="7334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X1394</a:t>
          </a:r>
        </a:p>
      </xdr:txBody>
    </xdr:sp>
    <xdr:clientData/>
  </xdr:twoCellAnchor>
  <xdr:twoCellAnchor>
    <xdr:from>
      <xdr:col>4</xdr:col>
      <xdr:colOff>304800</xdr:colOff>
      <xdr:row>86</xdr:row>
      <xdr:rowOff>9525</xdr:rowOff>
    </xdr:from>
    <xdr:to>
      <xdr:col>5</xdr:col>
      <xdr:colOff>66675</xdr:colOff>
      <xdr:row>86</xdr:row>
      <xdr:rowOff>180975</xdr:rowOff>
    </xdr:to>
    <xdr:sp macro="" textlink="">
      <xdr:nvSpPr>
        <xdr:cNvPr id="206" name="Text Box 347">
          <a:extLst>
            <a:ext uri="{FF2B5EF4-FFF2-40B4-BE49-F238E27FC236}">
              <a16:creationId xmlns:a16="http://schemas.microsoft.com/office/drawing/2014/main" id="{00000000-0008-0000-0A00-000081010000}"/>
            </a:ext>
          </a:extLst>
        </xdr:cNvPr>
        <xdr:cNvSpPr txBox="1">
          <a:spLocks noChangeArrowheads="1"/>
        </xdr:cNvSpPr>
      </xdr:nvSpPr>
      <xdr:spPr bwMode="auto">
        <a:xfrm>
          <a:off x="4029075" y="182784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1096</a:t>
          </a:r>
        </a:p>
      </xdr:txBody>
    </xdr:sp>
    <xdr:clientData/>
  </xdr:twoCellAnchor>
  <xdr:twoCellAnchor>
    <xdr:from>
      <xdr:col>4</xdr:col>
      <xdr:colOff>304800</xdr:colOff>
      <xdr:row>87</xdr:row>
      <xdr:rowOff>9525</xdr:rowOff>
    </xdr:from>
    <xdr:to>
      <xdr:col>5</xdr:col>
      <xdr:colOff>66675</xdr:colOff>
      <xdr:row>87</xdr:row>
      <xdr:rowOff>180975</xdr:rowOff>
    </xdr:to>
    <xdr:sp macro="" textlink="">
      <xdr:nvSpPr>
        <xdr:cNvPr id="207" name="Text Box 346">
          <a:extLst>
            <a:ext uri="{FF2B5EF4-FFF2-40B4-BE49-F238E27FC236}">
              <a16:creationId xmlns:a16="http://schemas.microsoft.com/office/drawing/2014/main" id="{00000000-0008-0000-0A00-000082010000}"/>
            </a:ext>
          </a:extLst>
        </xdr:cNvPr>
        <xdr:cNvSpPr txBox="1">
          <a:spLocks noChangeArrowheads="1"/>
        </xdr:cNvSpPr>
      </xdr:nvSpPr>
      <xdr:spPr bwMode="auto">
        <a:xfrm>
          <a:off x="4029075" y="184880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X</a:t>
          </a: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1112</a:t>
          </a:r>
        </a:p>
      </xdr:txBody>
    </xdr:sp>
    <xdr:clientData/>
  </xdr:twoCellAnchor>
  <xdr:twoCellAnchor>
    <xdr:from>
      <xdr:col>0</xdr:col>
      <xdr:colOff>190500</xdr:colOff>
      <xdr:row>84</xdr:row>
      <xdr:rowOff>28575</xdr:rowOff>
    </xdr:from>
    <xdr:to>
      <xdr:col>1</xdr:col>
      <xdr:colOff>76200</xdr:colOff>
      <xdr:row>84</xdr:row>
      <xdr:rowOff>200025</xdr:rowOff>
    </xdr:to>
    <xdr:sp macro="" textlink="">
      <xdr:nvSpPr>
        <xdr:cNvPr id="208" name="Text Box 692">
          <a:extLst>
            <a:ext uri="{FF2B5EF4-FFF2-40B4-BE49-F238E27FC236}">
              <a16:creationId xmlns:a16="http://schemas.microsoft.com/office/drawing/2014/main" id="{00000000-0008-0000-0A00-000083010000}"/>
            </a:ext>
          </a:extLst>
        </xdr:cNvPr>
        <xdr:cNvSpPr txBox="1">
          <a:spLocks noChangeArrowheads="1"/>
        </xdr:cNvSpPr>
      </xdr:nvSpPr>
      <xdr:spPr bwMode="auto">
        <a:xfrm>
          <a:off x="190500" y="1787842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参考１</a:t>
          </a:r>
          <a:endParaRPr lang="en-US" altLang="ja-JP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190500</xdr:colOff>
      <xdr:row>85</xdr:row>
      <xdr:rowOff>28575</xdr:rowOff>
    </xdr:from>
    <xdr:to>
      <xdr:col>1</xdr:col>
      <xdr:colOff>76200</xdr:colOff>
      <xdr:row>85</xdr:row>
      <xdr:rowOff>200025</xdr:rowOff>
    </xdr:to>
    <xdr:sp macro="" textlink="">
      <xdr:nvSpPr>
        <xdr:cNvPr id="209" name="Text Box 693">
          <a:extLst>
            <a:ext uri="{FF2B5EF4-FFF2-40B4-BE49-F238E27FC236}">
              <a16:creationId xmlns:a16="http://schemas.microsoft.com/office/drawing/2014/main" id="{00000000-0008-0000-0A00-000084010000}"/>
            </a:ext>
          </a:extLst>
        </xdr:cNvPr>
        <xdr:cNvSpPr txBox="1">
          <a:spLocks noChangeArrowheads="1"/>
        </xdr:cNvSpPr>
      </xdr:nvSpPr>
      <xdr:spPr bwMode="auto">
        <a:xfrm>
          <a:off x="190500" y="18087975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参考２</a:t>
          </a:r>
          <a:endParaRPr lang="en-US" altLang="ja-JP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187036</xdr:colOff>
      <xdr:row>86</xdr:row>
      <xdr:rowOff>36658</xdr:rowOff>
    </xdr:from>
    <xdr:to>
      <xdr:col>1</xdr:col>
      <xdr:colOff>72736</xdr:colOff>
      <xdr:row>86</xdr:row>
      <xdr:rowOff>208108</xdr:rowOff>
    </xdr:to>
    <xdr:sp macro="" textlink="">
      <xdr:nvSpPr>
        <xdr:cNvPr id="210" name="Text Box 692">
          <a:extLst>
            <a:ext uri="{FF2B5EF4-FFF2-40B4-BE49-F238E27FC236}">
              <a16:creationId xmlns:a16="http://schemas.microsoft.com/office/drawing/2014/main" id="{00000000-0008-0000-0A00-000085010000}"/>
            </a:ext>
          </a:extLst>
        </xdr:cNvPr>
        <xdr:cNvSpPr txBox="1">
          <a:spLocks noChangeArrowheads="1"/>
        </xdr:cNvSpPr>
      </xdr:nvSpPr>
      <xdr:spPr bwMode="auto">
        <a:xfrm>
          <a:off x="187036" y="18305608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参考５</a:t>
          </a:r>
          <a:endParaRPr lang="en-US" altLang="ja-JP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187036</xdr:colOff>
      <xdr:row>87</xdr:row>
      <xdr:rowOff>36657</xdr:rowOff>
    </xdr:from>
    <xdr:to>
      <xdr:col>1</xdr:col>
      <xdr:colOff>72736</xdr:colOff>
      <xdr:row>87</xdr:row>
      <xdr:rowOff>208107</xdr:rowOff>
    </xdr:to>
    <xdr:sp macro="" textlink="">
      <xdr:nvSpPr>
        <xdr:cNvPr id="211" name="Text Box 693">
          <a:extLst>
            <a:ext uri="{FF2B5EF4-FFF2-40B4-BE49-F238E27FC236}">
              <a16:creationId xmlns:a16="http://schemas.microsoft.com/office/drawing/2014/main" id="{00000000-0008-0000-0A00-000086010000}"/>
            </a:ext>
          </a:extLst>
        </xdr:cNvPr>
        <xdr:cNvSpPr txBox="1">
          <a:spLocks noChangeArrowheads="1"/>
        </xdr:cNvSpPr>
      </xdr:nvSpPr>
      <xdr:spPr bwMode="auto">
        <a:xfrm>
          <a:off x="187036" y="18515157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参考６</a:t>
          </a:r>
          <a:endParaRPr lang="en-US" altLang="ja-JP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187036</xdr:colOff>
      <xdr:row>88</xdr:row>
      <xdr:rowOff>36657</xdr:rowOff>
    </xdr:from>
    <xdr:to>
      <xdr:col>1</xdr:col>
      <xdr:colOff>72736</xdr:colOff>
      <xdr:row>88</xdr:row>
      <xdr:rowOff>208107</xdr:rowOff>
    </xdr:to>
    <xdr:sp macro="" textlink="">
      <xdr:nvSpPr>
        <xdr:cNvPr id="212" name="Text Box 693">
          <a:extLst>
            <a:ext uri="{FF2B5EF4-FFF2-40B4-BE49-F238E27FC236}">
              <a16:creationId xmlns:a16="http://schemas.microsoft.com/office/drawing/2014/main" id="{00000000-0008-0000-0A00-000087010000}"/>
            </a:ext>
          </a:extLst>
        </xdr:cNvPr>
        <xdr:cNvSpPr txBox="1">
          <a:spLocks noChangeArrowheads="1"/>
        </xdr:cNvSpPr>
      </xdr:nvSpPr>
      <xdr:spPr bwMode="auto">
        <a:xfrm>
          <a:off x="187036" y="18724707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参考６</a:t>
          </a:r>
          <a:endParaRPr lang="en-US" altLang="ja-JP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187036</xdr:colOff>
      <xdr:row>104</xdr:row>
      <xdr:rowOff>36657</xdr:rowOff>
    </xdr:from>
    <xdr:to>
      <xdr:col>1</xdr:col>
      <xdr:colOff>72736</xdr:colOff>
      <xdr:row>104</xdr:row>
      <xdr:rowOff>208107</xdr:rowOff>
    </xdr:to>
    <xdr:sp macro="" textlink="">
      <xdr:nvSpPr>
        <xdr:cNvPr id="213" name="Text Box 693">
          <a:extLst>
            <a:ext uri="{FF2B5EF4-FFF2-40B4-BE49-F238E27FC236}">
              <a16:creationId xmlns:a16="http://schemas.microsoft.com/office/drawing/2014/main" id="{00000000-0008-0000-0A00-000088010000}"/>
            </a:ext>
          </a:extLst>
        </xdr:cNvPr>
        <xdr:cNvSpPr txBox="1">
          <a:spLocks noChangeArrowheads="1"/>
        </xdr:cNvSpPr>
      </xdr:nvSpPr>
      <xdr:spPr bwMode="auto">
        <a:xfrm>
          <a:off x="187036" y="22077507"/>
          <a:ext cx="723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参考６</a:t>
          </a:r>
          <a:endParaRPr lang="en-US" altLang="ja-JP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598715</xdr:colOff>
      <xdr:row>0</xdr:row>
      <xdr:rowOff>117928</xdr:rowOff>
    </xdr:from>
    <xdr:to>
      <xdr:col>16</xdr:col>
      <xdr:colOff>1036865</xdr:colOff>
      <xdr:row>2</xdr:row>
      <xdr:rowOff>142421</xdr:rowOff>
    </xdr:to>
    <xdr:sp macro="" textlink="">
      <xdr:nvSpPr>
        <xdr:cNvPr id="214" name="四角形: 角を丸くする 216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SpPr/>
      </xdr:nvSpPr>
      <xdr:spPr>
        <a:xfrm>
          <a:off x="14219465" y="117928"/>
          <a:ext cx="2476500" cy="443593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赤字</a:t>
          </a:r>
          <a:r>
            <a:rPr kumimoji="1" lang="ja-JP" altLang="en-US" sz="1100">
              <a:solidFill>
                <a:sysClr val="windowText" lastClr="000000"/>
              </a:solidFill>
            </a:rPr>
            <a:t>：適格請求書に必要な記載事項</a:t>
          </a:r>
        </a:p>
      </xdr:txBody>
    </xdr:sp>
    <xdr:clientData/>
  </xdr:twoCellAnchor>
  <xdr:twoCellAnchor>
    <xdr:from>
      <xdr:col>2</xdr:col>
      <xdr:colOff>625928</xdr:colOff>
      <xdr:row>10</xdr:row>
      <xdr:rowOff>0</xdr:rowOff>
    </xdr:from>
    <xdr:to>
      <xdr:col>5</xdr:col>
      <xdr:colOff>476943</xdr:colOff>
      <xdr:row>11</xdr:row>
      <xdr:rowOff>149945</xdr:rowOff>
    </xdr:to>
    <xdr:sp macro="" textlink="">
      <xdr:nvSpPr>
        <xdr:cNvPr id="215" name="吹き出し: 角を丸めた四角形 17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SpPr/>
      </xdr:nvSpPr>
      <xdr:spPr bwMode="auto">
        <a:xfrm>
          <a:off x="2426153" y="2095500"/>
          <a:ext cx="2737090" cy="359495"/>
        </a:xfrm>
        <a:prstGeom prst="wedgeRoundRectCallout">
          <a:avLst>
            <a:gd name="adj1" fmla="val -45276"/>
            <a:gd name="adj2" fmla="val -158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lvl="0"/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書類の交付を受ける事業者の氏名又は名称</a:t>
          </a:r>
        </a:p>
      </xdr:txBody>
    </xdr:sp>
    <xdr:clientData/>
  </xdr:twoCellAnchor>
  <xdr:twoCellAnchor>
    <xdr:from>
      <xdr:col>12</xdr:col>
      <xdr:colOff>136071</xdr:colOff>
      <xdr:row>31</xdr:row>
      <xdr:rowOff>154214</xdr:rowOff>
    </xdr:from>
    <xdr:to>
      <xdr:col>13</xdr:col>
      <xdr:colOff>174063</xdr:colOff>
      <xdr:row>32</xdr:row>
      <xdr:rowOff>233510</xdr:rowOff>
    </xdr:to>
    <xdr:sp macro="" textlink="">
      <xdr:nvSpPr>
        <xdr:cNvPr id="216" name="吹き出し: 角を丸めた四角形 15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SpPr/>
      </xdr:nvSpPr>
      <xdr:spPr bwMode="auto">
        <a:xfrm>
          <a:off x="11832771" y="6783614"/>
          <a:ext cx="1000017" cy="317421"/>
        </a:xfrm>
        <a:prstGeom prst="wedgeRoundRectCallout">
          <a:avLst>
            <a:gd name="adj1" fmla="val 43449"/>
            <a:gd name="adj2" fmla="val -158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lvl="0"/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適用税率</a:t>
          </a:r>
        </a:p>
      </xdr:txBody>
    </xdr:sp>
    <xdr:clientData/>
  </xdr:twoCellAnchor>
  <xdr:twoCellAnchor>
    <xdr:from>
      <xdr:col>11</xdr:col>
      <xdr:colOff>934357</xdr:colOff>
      <xdr:row>3</xdr:row>
      <xdr:rowOff>199572</xdr:rowOff>
    </xdr:from>
    <xdr:to>
      <xdr:col>13</xdr:col>
      <xdr:colOff>923685</xdr:colOff>
      <xdr:row>6</xdr:row>
      <xdr:rowOff>112139</xdr:rowOff>
    </xdr:to>
    <xdr:sp macro="" textlink="">
      <xdr:nvSpPr>
        <xdr:cNvPr id="217" name="吹き出し: 角を丸めた四角形 12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SpPr/>
      </xdr:nvSpPr>
      <xdr:spPr bwMode="auto">
        <a:xfrm>
          <a:off x="11669032" y="828222"/>
          <a:ext cx="1913378" cy="541217"/>
        </a:xfrm>
        <a:prstGeom prst="wedgeRoundRectCallout">
          <a:avLst>
            <a:gd name="adj1" fmla="val -36003"/>
            <a:gd name="adj2" fmla="val 4396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適格請求書発行事業者の氏名または名称および登録番号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235857</xdr:colOff>
      <xdr:row>0</xdr:row>
      <xdr:rowOff>99785</xdr:rowOff>
    </xdr:from>
    <xdr:to>
      <xdr:col>11</xdr:col>
      <xdr:colOff>182710</xdr:colOff>
      <xdr:row>1</xdr:row>
      <xdr:rowOff>157095</xdr:rowOff>
    </xdr:to>
    <xdr:sp macro="" textlink="">
      <xdr:nvSpPr>
        <xdr:cNvPr id="218" name="吹き出し: 角を丸めた四角形 13">
          <a:extLst>
            <a:ext uri="{FF2B5EF4-FFF2-40B4-BE49-F238E27FC236}">
              <a16:creationId xmlns:a16="http://schemas.microsoft.com/office/drawing/2014/main" id="{00000000-0008-0000-0A00-000089010000}"/>
            </a:ext>
          </a:extLst>
        </xdr:cNvPr>
        <xdr:cNvSpPr/>
      </xdr:nvSpPr>
      <xdr:spPr bwMode="auto">
        <a:xfrm>
          <a:off x="10008507" y="99785"/>
          <a:ext cx="908878" cy="266860"/>
        </a:xfrm>
        <a:prstGeom prst="wedgeRoundRectCallout">
          <a:avLst>
            <a:gd name="adj1" fmla="val -43438"/>
            <a:gd name="adj2" fmla="val 2898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lvl="0"/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取引年月日</a:t>
          </a:r>
        </a:p>
      </xdr:txBody>
    </xdr:sp>
    <xdr:clientData/>
  </xdr:twoCellAnchor>
  <xdr:twoCellAnchor>
    <xdr:from>
      <xdr:col>12</xdr:col>
      <xdr:colOff>108857</xdr:colOff>
      <xdr:row>33</xdr:row>
      <xdr:rowOff>63500</xdr:rowOff>
    </xdr:from>
    <xdr:to>
      <xdr:col>13</xdr:col>
      <xdr:colOff>852072</xdr:colOff>
      <xdr:row>35</xdr:row>
      <xdr:rowOff>102347</xdr:rowOff>
    </xdr:to>
    <xdr:sp macro="" textlink="">
      <xdr:nvSpPr>
        <xdr:cNvPr id="219" name="吹き出し: 角を丸めた四角形 14">
          <a:extLst>
            <a:ext uri="{FF2B5EF4-FFF2-40B4-BE49-F238E27FC236}">
              <a16:creationId xmlns:a16="http://schemas.microsoft.com/office/drawing/2014/main" id="{00000000-0008-0000-0A00-00008A010000}"/>
            </a:ext>
          </a:extLst>
        </xdr:cNvPr>
        <xdr:cNvSpPr/>
      </xdr:nvSpPr>
      <xdr:spPr bwMode="auto">
        <a:xfrm>
          <a:off x="11805557" y="7207250"/>
          <a:ext cx="1705240" cy="534147"/>
        </a:xfrm>
        <a:prstGeom prst="wedgeRoundRectCallout">
          <a:avLst>
            <a:gd name="adj1" fmla="val 43449"/>
            <a:gd name="adj2" fmla="val -158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lvl="0"/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取引内容（軽減税率の対象品目である旨）</a:t>
          </a:r>
        </a:p>
      </xdr:txBody>
    </xdr:sp>
    <xdr:clientData/>
  </xdr:twoCellAnchor>
  <xdr:twoCellAnchor>
    <xdr:from>
      <xdr:col>9</xdr:col>
      <xdr:colOff>381000</xdr:colOff>
      <xdr:row>52</xdr:row>
      <xdr:rowOff>72571</xdr:rowOff>
    </xdr:from>
    <xdr:to>
      <xdr:col>11</xdr:col>
      <xdr:colOff>758691</xdr:colOff>
      <xdr:row>55</xdr:row>
      <xdr:rowOff>76840</xdr:rowOff>
    </xdr:to>
    <xdr:sp macro="" textlink="">
      <xdr:nvSpPr>
        <xdr:cNvPr id="220" name="吹き出し: 角を丸めた四角形 15">
          <a:extLst>
            <a:ext uri="{FF2B5EF4-FFF2-40B4-BE49-F238E27FC236}">
              <a16:creationId xmlns:a16="http://schemas.microsoft.com/office/drawing/2014/main" id="{00000000-0008-0000-0A00-00008B010000}"/>
            </a:ext>
          </a:extLst>
        </xdr:cNvPr>
        <xdr:cNvSpPr/>
      </xdr:nvSpPr>
      <xdr:spPr bwMode="auto">
        <a:xfrm>
          <a:off x="9182100" y="11216821"/>
          <a:ext cx="2311266" cy="632919"/>
        </a:xfrm>
        <a:prstGeom prst="wedgeRoundRectCallout">
          <a:avLst>
            <a:gd name="adj1" fmla="val 43449"/>
            <a:gd name="adj2" fmla="val -158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lvl="0"/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税率ごとに区分して合計した対価の額（税抜きまたは税込み）</a:t>
          </a:r>
        </a:p>
      </xdr:txBody>
    </xdr:sp>
    <xdr:clientData/>
  </xdr:twoCellAnchor>
  <xdr:twoCellAnchor>
    <xdr:from>
      <xdr:col>12</xdr:col>
      <xdr:colOff>9071</xdr:colOff>
      <xdr:row>52</xdr:row>
      <xdr:rowOff>72572</xdr:rowOff>
    </xdr:from>
    <xdr:to>
      <xdr:col>13</xdr:col>
      <xdr:colOff>644710</xdr:colOff>
      <xdr:row>53</xdr:row>
      <xdr:rowOff>177587</xdr:rowOff>
    </xdr:to>
    <xdr:sp macro="" textlink="">
      <xdr:nvSpPr>
        <xdr:cNvPr id="221" name="吹き出し: 角を丸めた四角形 16">
          <a:extLst>
            <a:ext uri="{FF2B5EF4-FFF2-40B4-BE49-F238E27FC236}">
              <a16:creationId xmlns:a16="http://schemas.microsoft.com/office/drawing/2014/main" id="{00000000-0008-0000-0A00-00008C010000}"/>
            </a:ext>
          </a:extLst>
        </xdr:cNvPr>
        <xdr:cNvSpPr/>
      </xdr:nvSpPr>
      <xdr:spPr bwMode="auto">
        <a:xfrm>
          <a:off x="11705771" y="11216822"/>
          <a:ext cx="1597664" cy="314565"/>
        </a:xfrm>
        <a:prstGeom prst="wedgeRoundRectCallout">
          <a:avLst>
            <a:gd name="adj1" fmla="val 43449"/>
            <a:gd name="adj2" fmla="val -158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lvl="0"/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税率ごとの消費税額等</a:t>
          </a:r>
        </a:p>
      </xdr:txBody>
    </xdr:sp>
    <xdr:clientData/>
  </xdr:twoCellAnchor>
  <xdr:twoCellAnchor>
    <xdr:from>
      <xdr:col>9</xdr:col>
      <xdr:colOff>344714</xdr:colOff>
      <xdr:row>68</xdr:row>
      <xdr:rowOff>181428</xdr:rowOff>
    </xdr:from>
    <xdr:to>
      <xdr:col>11</xdr:col>
      <xdr:colOff>722405</xdr:colOff>
      <xdr:row>71</xdr:row>
      <xdr:rowOff>185697</xdr:rowOff>
    </xdr:to>
    <xdr:sp macro="" textlink="">
      <xdr:nvSpPr>
        <xdr:cNvPr id="222" name="吹き出し: 角を丸めた四角形 15">
          <a:extLst>
            <a:ext uri="{FF2B5EF4-FFF2-40B4-BE49-F238E27FC236}">
              <a16:creationId xmlns:a16="http://schemas.microsoft.com/office/drawing/2014/main" id="{00000000-0008-0000-0A00-00008D010000}"/>
            </a:ext>
          </a:extLst>
        </xdr:cNvPr>
        <xdr:cNvSpPr/>
      </xdr:nvSpPr>
      <xdr:spPr bwMode="auto">
        <a:xfrm>
          <a:off x="9145814" y="14678478"/>
          <a:ext cx="2311266" cy="632919"/>
        </a:xfrm>
        <a:prstGeom prst="wedgeRoundRectCallout">
          <a:avLst>
            <a:gd name="adj1" fmla="val 43449"/>
            <a:gd name="adj2" fmla="val -158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lvl="0"/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税率ごとに区分して合計した対価の額（税抜きまたは税込み）</a:t>
          </a:r>
        </a:p>
      </xdr:txBody>
    </xdr:sp>
    <xdr:clientData/>
  </xdr:twoCellAnchor>
  <xdr:twoCellAnchor>
    <xdr:from>
      <xdr:col>11</xdr:col>
      <xdr:colOff>934356</xdr:colOff>
      <xdr:row>68</xdr:row>
      <xdr:rowOff>181429</xdr:rowOff>
    </xdr:from>
    <xdr:to>
      <xdr:col>13</xdr:col>
      <xdr:colOff>608424</xdr:colOff>
      <xdr:row>70</xdr:row>
      <xdr:rowOff>68730</xdr:rowOff>
    </xdr:to>
    <xdr:sp macro="" textlink="">
      <xdr:nvSpPr>
        <xdr:cNvPr id="223" name="吹き出し: 角を丸めた四角形 16">
          <a:extLst>
            <a:ext uri="{FF2B5EF4-FFF2-40B4-BE49-F238E27FC236}">
              <a16:creationId xmlns:a16="http://schemas.microsoft.com/office/drawing/2014/main" id="{00000000-0008-0000-0A00-00008E010000}"/>
            </a:ext>
          </a:extLst>
        </xdr:cNvPr>
        <xdr:cNvSpPr/>
      </xdr:nvSpPr>
      <xdr:spPr bwMode="auto">
        <a:xfrm>
          <a:off x="11669031" y="14678479"/>
          <a:ext cx="1598118" cy="306401"/>
        </a:xfrm>
        <a:prstGeom prst="wedgeRoundRectCallout">
          <a:avLst>
            <a:gd name="adj1" fmla="val 43449"/>
            <a:gd name="adj2" fmla="val -158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lvl="0"/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税率ごとの消費税額等</a:t>
          </a:r>
        </a:p>
      </xdr:txBody>
    </xdr:sp>
    <xdr:clientData/>
  </xdr:twoCellAnchor>
  <xdr:twoCellAnchor>
    <xdr:from>
      <xdr:col>9</xdr:col>
      <xdr:colOff>243114</xdr:colOff>
      <xdr:row>85</xdr:row>
      <xdr:rowOff>97971</xdr:rowOff>
    </xdr:from>
    <xdr:to>
      <xdr:col>11</xdr:col>
      <xdr:colOff>620805</xdr:colOff>
      <xdr:row>88</xdr:row>
      <xdr:rowOff>102240</xdr:rowOff>
    </xdr:to>
    <xdr:sp macro="" textlink="">
      <xdr:nvSpPr>
        <xdr:cNvPr id="224" name="吹き出し: 角を丸めた四角形 15">
          <a:extLst>
            <a:ext uri="{FF2B5EF4-FFF2-40B4-BE49-F238E27FC236}">
              <a16:creationId xmlns:a16="http://schemas.microsoft.com/office/drawing/2014/main" id="{00000000-0008-0000-0A00-00008F010000}"/>
            </a:ext>
          </a:extLst>
        </xdr:cNvPr>
        <xdr:cNvSpPr/>
      </xdr:nvSpPr>
      <xdr:spPr bwMode="auto">
        <a:xfrm>
          <a:off x="9044214" y="18157371"/>
          <a:ext cx="2311266" cy="632919"/>
        </a:xfrm>
        <a:prstGeom prst="wedgeRoundRectCallout">
          <a:avLst>
            <a:gd name="adj1" fmla="val 43449"/>
            <a:gd name="adj2" fmla="val -158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lvl="0"/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税率ごとに区分して合計した対価の額（税抜きまたは税込み）</a:t>
          </a:r>
        </a:p>
      </xdr:txBody>
    </xdr:sp>
    <xdr:clientData/>
  </xdr:twoCellAnchor>
  <xdr:twoCellAnchor>
    <xdr:from>
      <xdr:col>11</xdr:col>
      <xdr:colOff>832756</xdr:colOff>
      <xdr:row>85</xdr:row>
      <xdr:rowOff>97972</xdr:rowOff>
    </xdr:from>
    <xdr:to>
      <xdr:col>13</xdr:col>
      <xdr:colOff>506824</xdr:colOff>
      <xdr:row>86</xdr:row>
      <xdr:rowOff>202986</xdr:rowOff>
    </xdr:to>
    <xdr:sp macro="" textlink="">
      <xdr:nvSpPr>
        <xdr:cNvPr id="225" name="吹き出し: 角を丸めた四角形 16">
          <a:extLst>
            <a:ext uri="{FF2B5EF4-FFF2-40B4-BE49-F238E27FC236}">
              <a16:creationId xmlns:a16="http://schemas.microsoft.com/office/drawing/2014/main" id="{00000000-0008-0000-0A00-000090010000}"/>
            </a:ext>
          </a:extLst>
        </xdr:cNvPr>
        <xdr:cNvSpPr/>
      </xdr:nvSpPr>
      <xdr:spPr bwMode="auto">
        <a:xfrm>
          <a:off x="11567431" y="18157372"/>
          <a:ext cx="1598118" cy="314564"/>
        </a:xfrm>
        <a:prstGeom prst="wedgeRoundRectCallout">
          <a:avLst>
            <a:gd name="adj1" fmla="val 43449"/>
            <a:gd name="adj2" fmla="val -158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lvl="0"/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税率ごとの消費税額等</a:t>
          </a:r>
        </a:p>
      </xdr:txBody>
    </xdr:sp>
    <xdr:clientData/>
  </xdr:twoCellAnchor>
  <xdr:twoCellAnchor>
    <xdr:from>
      <xdr:col>9</xdr:col>
      <xdr:colOff>253999</xdr:colOff>
      <xdr:row>103</xdr:row>
      <xdr:rowOff>72572</xdr:rowOff>
    </xdr:from>
    <xdr:to>
      <xdr:col>11</xdr:col>
      <xdr:colOff>631690</xdr:colOff>
      <xdr:row>105</xdr:row>
      <xdr:rowOff>181429</xdr:rowOff>
    </xdr:to>
    <xdr:sp macro="" textlink="">
      <xdr:nvSpPr>
        <xdr:cNvPr id="226" name="吹き出し: 角を丸めた四角形 15">
          <a:extLst>
            <a:ext uri="{FF2B5EF4-FFF2-40B4-BE49-F238E27FC236}">
              <a16:creationId xmlns:a16="http://schemas.microsoft.com/office/drawing/2014/main" id="{00000000-0008-0000-0A00-000091010000}"/>
            </a:ext>
          </a:extLst>
        </xdr:cNvPr>
        <xdr:cNvSpPr/>
      </xdr:nvSpPr>
      <xdr:spPr bwMode="auto">
        <a:xfrm>
          <a:off x="9055099" y="21903872"/>
          <a:ext cx="2311266" cy="527957"/>
        </a:xfrm>
        <a:prstGeom prst="wedgeRoundRectCallout">
          <a:avLst>
            <a:gd name="adj1" fmla="val 43449"/>
            <a:gd name="adj2" fmla="val -158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lvl="0"/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税率ごとに区分して合計した対価の額（税抜きまたは税込み）</a:t>
          </a:r>
        </a:p>
      </xdr:txBody>
    </xdr:sp>
    <xdr:clientData/>
  </xdr:twoCellAnchor>
  <xdr:twoCellAnchor>
    <xdr:from>
      <xdr:col>11</xdr:col>
      <xdr:colOff>843641</xdr:colOff>
      <xdr:row>103</xdr:row>
      <xdr:rowOff>72573</xdr:rowOff>
    </xdr:from>
    <xdr:to>
      <xdr:col>13</xdr:col>
      <xdr:colOff>517709</xdr:colOff>
      <xdr:row>104</xdr:row>
      <xdr:rowOff>177587</xdr:rowOff>
    </xdr:to>
    <xdr:sp macro="" textlink="">
      <xdr:nvSpPr>
        <xdr:cNvPr id="227" name="吹き出し: 角を丸めた四角形 16">
          <a:extLst>
            <a:ext uri="{FF2B5EF4-FFF2-40B4-BE49-F238E27FC236}">
              <a16:creationId xmlns:a16="http://schemas.microsoft.com/office/drawing/2014/main" id="{00000000-0008-0000-0A00-000092010000}"/>
            </a:ext>
          </a:extLst>
        </xdr:cNvPr>
        <xdr:cNvSpPr/>
      </xdr:nvSpPr>
      <xdr:spPr bwMode="auto">
        <a:xfrm>
          <a:off x="11578316" y="21903873"/>
          <a:ext cx="1598118" cy="314564"/>
        </a:xfrm>
        <a:prstGeom prst="wedgeRoundRectCallout">
          <a:avLst>
            <a:gd name="adj1" fmla="val 43449"/>
            <a:gd name="adj2" fmla="val -158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lvl="0"/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税率ごとの消費税額等</a:t>
          </a:r>
        </a:p>
      </xdr:txBody>
    </xdr:sp>
    <xdr:clientData/>
  </xdr:twoCellAnchor>
  <xdr:twoCellAnchor>
    <xdr:from>
      <xdr:col>13</xdr:col>
      <xdr:colOff>273050</xdr:colOff>
      <xdr:row>35</xdr:row>
      <xdr:rowOff>177800</xdr:rowOff>
    </xdr:from>
    <xdr:to>
      <xdr:col>16</xdr:col>
      <xdr:colOff>1216311</xdr:colOff>
      <xdr:row>38</xdr:row>
      <xdr:rowOff>68943</xdr:rowOff>
    </xdr:to>
    <xdr:sp macro="" textlink="">
      <xdr:nvSpPr>
        <xdr:cNvPr id="228" name="吹き出し: 角を丸めた四角形 4">
          <a:extLst>
            <a:ext uri="{FF2B5EF4-FFF2-40B4-BE49-F238E27FC236}">
              <a16:creationId xmlns:a16="http://schemas.microsoft.com/office/drawing/2014/main" id="{00000000-0008-0000-0A00-000049010000}"/>
            </a:ext>
          </a:extLst>
        </xdr:cNvPr>
        <xdr:cNvSpPr/>
      </xdr:nvSpPr>
      <xdr:spPr bwMode="auto">
        <a:xfrm>
          <a:off x="12931775" y="7816850"/>
          <a:ext cx="3943636" cy="634093"/>
        </a:xfrm>
        <a:prstGeom prst="rect">
          <a:avLst/>
        </a:prstGeom>
        <a:solidFill>
          <a:schemeClr val="bg1"/>
        </a:solidFill>
        <a:ln w="63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36000" tIns="0" rIns="36000" bIns="0" rtlCol="0" anchor="ctr" upright="1">
          <a:noAutofit/>
        </a:bodyPr>
        <a:lstStyle/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取引内容は別紙、内訳明細書に記載。単一の税率で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課税分類コード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「消費税率」に従う。</a:t>
          </a:r>
          <a:endParaRPr lang="ja-JP" altLang="ja-JP">
            <a:effectLst/>
          </a:endParaRPr>
        </a:p>
      </xdr:txBody>
    </xdr:sp>
    <xdr:clientData/>
  </xdr:twoCellAnchor>
  <xdr:oneCellAnchor>
    <xdr:from>
      <xdr:col>0</xdr:col>
      <xdr:colOff>12700</xdr:colOff>
      <xdr:row>34</xdr:row>
      <xdr:rowOff>76200</xdr:rowOff>
    </xdr:from>
    <xdr:ext cx="8585200" cy="1245341"/>
    <xdr:sp macro="" textlink="">
      <xdr:nvSpPr>
        <xdr:cNvPr id="229" name="四角形吹き出し 228"/>
        <xdr:cNvSpPr/>
      </xdr:nvSpPr>
      <xdr:spPr>
        <a:xfrm>
          <a:off x="12700" y="7670800"/>
          <a:ext cx="8585200" cy="1245341"/>
        </a:xfrm>
        <a:prstGeom prst="wedgeRectCallout">
          <a:avLst>
            <a:gd name="adj1" fmla="val 37599"/>
            <a:gd name="adj2" fmla="val -561618"/>
          </a:avLst>
        </a:prstGeom>
        <a:solidFill>
          <a:schemeClr val="accent5">
            <a:alpha val="2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[2]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情報区分コード　</a:t>
          </a:r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[1317]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打ち切り精算区分コード　メッセージ   　　  帳票タイトル　　　　  意図する業務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0505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　　</a:t>
          </a:r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　　　　　　　　　　　合意打切申込    合意打切申込書　  打切で終了することを合意するための申込</a:t>
          </a: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0505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</a:t>
          </a:r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2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または</a:t>
          </a:r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                               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合意打切申込    合意精算申込書    増減精算し、終了することを合意するための申込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0509                     1                                          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合意打切承諾    合意打切承諾　　   打切で終了することを承諾</a:t>
          </a: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0509                     2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                               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合意打切承諾    合意精算承諾　　   増減精算し、終了することを承諾</a:t>
          </a: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0515                     1                                          </a:t>
          </a:r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一方的打切通知 一方的打切通知書 打切で終了することを通知</a:t>
          </a:r>
        </a:p>
      </xdr:txBody>
    </xdr:sp>
    <xdr:clientData/>
  </xdr:oneCellAnchor>
  <xdr:twoCellAnchor>
    <xdr:from>
      <xdr:col>5</xdr:col>
      <xdr:colOff>1016000</xdr:colOff>
      <xdr:row>0</xdr:row>
      <xdr:rowOff>50800</xdr:rowOff>
    </xdr:from>
    <xdr:to>
      <xdr:col>7</xdr:col>
      <xdr:colOff>533400</xdr:colOff>
      <xdr:row>2</xdr:row>
      <xdr:rowOff>177800</xdr:rowOff>
    </xdr:to>
    <xdr:sp macro="" textlink="">
      <xdr:nvSpPr>
        <xdr:cNvPr id="230" name="楕円 229"/>
        <xdr:cNvSpPr/>
      </xdr:nvSpPr>
      <xdr:spPr>
        <a:xfrm>
          <a:off x="5715000" y="50800"/>
          <a:ext cx="1625600" cy="558800"/>
        </a:xfrm>
        <a:prstGeom prst="ellipse">
          <a:avLst/>
        </a:prstGeom>
        <a:noFill/>
        <a:ln w="2540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419100</xdr:colOff>
      <xdr:row>3</xdr:row>
      <xdr:rowOff>190500</xdr:rowOff>
    </xdr:from>
    <xdr:to>
      <xdr:col>9</xdr:col>
      <xdr:colOff>698500</xdr:colOff>
      <xdr:row>6</xdr:row>
      <xdr:rowOff>101600</xdr:rowOff>
    </xdr:to>
    <xdr:sp macro="" textlink="">
      <xdr:nvSpPr>
        <xdr:cNvPr id="232" name="楕円 231"/>
        <xdr:cNvSpPr/>
      </xdr:nvSpPr>
      <xdr:spPr>
        <a:xfrm>
          <a:off x="6261100" y="838200"/>
          <a:ext cx="3263900" cy="558800"/>
        </a:xfrm>
        <a:prstGeom prst="ellipse">
          <a:avLst/>
        </a:prstGeom>
        <a:noFill/>
        <a:ln w="25400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tabSelected="1" zoomScale="75" zoomScaleNormal="75" workbookViewId="0">
      <selection activeCell="Q18" sqref="Q18"/>
    </sheetView>
  </sheetViews>
  <sheetFormatPr defaultColWidth="12.625" defaultRowHeight="17.100000000000001" customHeight="1" x14ac:dyDescent="0.4"/>
  <cols>
    <col min="1" max="1" width="11" style="2" customWidth="1"/>
    <col min="2" max="5" width="12.625" style="2" customWidth="1"/>
    <col min="6" max="6" width="15" style="2" customWidth="1"/>
    <col min="7" max="7" width="12.625" style="2" customWidth="1"/>
    <col min="8" max="8" width="13.75" style="2" customWidth="1"/>
    <col min="9" max="9" width="12.625" style="2" customWidth="1"/>
    <col min="10" max="10" width="12.75" style="2" customWidth="1"/>
    <col min="11" max="15" width="12.625" style="2" customWidth="1"/>
    <col min="16" max="16" width="14.125" style="2" customWidth="1"/>
    <col min="17" max="17" width="16.125" style="2" customWidth="1"/>
    <col min="18" max="18" width="10.25" style="2" bestFit="1" customWidth="1"/>
    <col min="19" max="19" width="14.5" style="2" bestFit="1" customWidth="1"/>
    <col min="20" max="16384" width="12.625" style="2"/>
  </cols>
  <sheetData>
    <row r="1" spans="1:17" ht="16.5" customHeight="1" x14ac:dyDescent="0.4">
      <c r="A1" s="1" t="s">
        <v>0</v>
      </c>
    </row>
    <row r="2" spans="1:17" s="3" customFormat="1" ht="17.100000000000001" customHeight="1" x14ac:dyDescent="0.4">
      <c r="A2" s="3" t="s">
        <v>1</v>
      </c>
      <c r="B2" s="3">
        <v>223456</v>
      </c>
      <c r="D2" s="3" t="s">
        <v>2</v>
      </c>
      <c r="E2" s="3" t="s">
        <v>3</v>
      </c>
      <c r="G2" s="3" t="s">
        <v>4</v>
      </c>
      <c r="H2" s="3">
        <v>1104</v>
      </c>
      <c r="I2" s="4" t="s">
        <v>5</v>
      </c>
      <c r="J2" s="5">
        <v>39161</v>
      </c>
    </row>
    <row r="3" spans="1:17" s="3" customFormat="1" ht="17.100000000000001" customHeight="1" x14ac:dyDescent="0.4">
      <c r="A3" s="3" t="s">
        <v>6</v>
      </c>
      <c r="B3" s="3">
        <v>234567</v>
      </c>
      <c r="D3" s="3" t="s">
        <v>7</v>
      </c>
      <c r="E3" s="3" t="s">
        <v>8</v>
      </c>
      <c r="I3" s="3" t="s">
        <v>9</v>
      </c>
      <c r="J3" s="6" t="s">
        <v>10</v>
      </c>
    </row>
    <row r="4" spans="1:17" ht="17.100000000000001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7.100000000000001" customHeight="1" x14ac:dyDescent="0.4">
      <c r="A5" s="1" t="s">
        <v>11</v>
      </c>
      <c r="B5" s="8"/>
      <c r="G5" s="9" t="s">
        <v>12</v>
      </c>
      <c r="H5" s="10"/>
      <c r="I5" s="10"/>
      <c r="J5" s="10"/>
      <c r="N5" s="11"/>
    </row>
    <row r="6" spans="1:17" ht="17.100000000000001" customHeight="1" x14ac:dyDescent="0.4">
      <c r="G6" s="12"/>
      <c r="H6" s="12"/>
      <c r="I6" s="12"/>
      <c r="J6" s="12"/>
      <c r="N6" s="13"/>
    </row>
    <row r="7" spans="1:17" ht="17.100000000000001" customHeight="1" x14ac:dyDescent="0.4">
      <c r="A7" s="3" t="s">
        <v>13</v>
      </c>
      <c r="B7" s="3"/>
      <c r="C7" s="3"/>
      <c r="D7" s="3"/>
      <c r="K7" s="3" t="s">
        <v>14</v>
      </c>
      <c r="P7" s="3" t="s">
        <v>15</v>
      </c>
      <c r="Q7" s="3"/>
    </row>
    <row r="8" spans="1:17" ht="17.100000000000001" customHeight="1" x14ac:dyDescent="0.15">
      <c r="A8" s="14" t="s">
        <v>16</v>
      </c>
      <c r="B8" s="15" t="s">
        <v>17</v>
      </c>
      <c r="C8" s="15"/>
      <c r="D8" s="16"/>
      <c r="K8" s="17" t="s">
        <v>16</v>
      </c>
      <c r="L8" s="18" t="s">
        <v>18</v>
      </c>
      <c r="M8" s="19"/>
      <c r="N8" s="20"/>
      <c r="P8" s="21" t="s">
        <v>19</v>
      </c>
      <c r="Q8" s="22" t="s">
        <v>20</v>
      </c>
    </row>
    <row r="9" spans="1:17" ht="17.100000000000001" customHeight="1" x14ac:dyDescent="0.4">
      <c r="A9" s="23" t="s">
        <v>21</v>
      </c>
      <c r="B9" s="3" t="s">
        <v>22</v>
      </c>
      <c r="C9" s="3"/>
      <c r="D9" s="24"/>
      <c r="F9" s="21" t="s">
        <v>23</v>
      </c>
      <c r="G9" s="19"/>
      <c r="H9" s="19"/>
      <c r="I9" s="20"/>
      <c r="K9" s="25" t="s">
        <v>21</v>
      </c>
      <c r="L9" s="26" t="s">
        <v>24</v>
      </c>
      <c r="M9" s="27"/>
      <c r="N9" s="28"/>
      <c r="P9" s="29" t="s">
        <v>25</v>
      </c>
      <c r="Q9" s="30" t="s">
        <v>26</v>
      </c>
    </row>
    <row r="10" spans="1:17" ht="17.100000000000001" customHeight="1" x14ac:dyDescent="0.4">
      <c r="A10" s="23"/>
      <c r="B10" s="3"/>
      <c r="C10" s="3"/>
      <c r="D10" s="24"/>
      <c r="F10" s="31" t="s">
        <v>27</v>
      </c>
      <c r="I10" s="32"/>
      <c r="K10" s="25" t="s">
        <v>28</v>
      </c>
      <c r="L10" s="26" t="s">
        <v>29</v>
      </c>
      <c r="M10" s="27"/>
      <c r="N10" s="28"/>
      <c r="P10" s="29" t="s">
        <v>30</v>
      </c>
      <c r="Q10" s="30" t="s">
        <v>31</v>
      </c>
    </row>
    <row r="11" spans="1:17" ht="16.5" customHeight="1" x14ac:dyDescent="0.4">
      <c r="A11" s="33" t="s">
        <v>32</v>
      </c>
      <c r="B11" s="34" t="s">
        <v>33</v>
      </c>
      <c r="C11" s="35"/>
      <c r="D11" s="36"/>
      <c r="F11" s="37"/>
      <c r="I11" s="32"/>
      <c r="K11" s="33" t="s">
        <v>32</v>
      </c>
      <c r="L11" s="38" t="s">
        <v>34</v>
      </c>
      <c r="M11" s="27"/>
      <c r="N11" s="28"/>
      <c r="P11" s="29" t="s">
        <v>35</v>
      </c>
      <c r="Q11" s="39">
        <v>7654321</v>
      </c>
    </row>
    <row r="12" spans="1:17" ht="16.5" customHeight="1" x14ac:dyDescent="0.4">
      <c r="A12" s="40" t="s">
        <v>36</v>
      </c>
      <c r="B12" s="41" t="s">
        <v>37</v>
      </c>
      <c r="C12" s="35" t="s">
        <v>38</v>
      </c>
      <c r="D12" s="36"/>
      <c r="F12" s="37"/>
      <c r="I12" s="32"/>
      <c r="K12" s="25" t="s">
        <v>36</v>
      </c>
      <c r="L12" s="26" t="s">
        <v>39</v>
      </c>
      <c r="M12" s="27"/>
      <c r="N12" s="28"/>
      <c r="P12" s="29" t="s">
        <v>40</v>
      </c>
      <c r="Q12" s="42" t="s">
        <v>41</v>
      </c>
    </row>
    <row r="13" spans="1:17" ht="17.100000000000001" customHeight="1" x14ac:dyDescent="0.4">
      <c r="A13" s="25" t="s">
        <v>42</v>
      </c>
      <c r="B13" s="35" t="s">
        <v>43</v>
      </c>
      <c r="C13" s="35"/>
      <c r="D13" s="36"/>
      <c r="F13" s="37"/>
      <c r="I13" s="32"/>
      <c r="K13" s="25" t="s">
        <v>42</v>
      </c>
      <c r="L13" s="26" t="s">
        <v>43</v>
      </c>
      <c r="M13" s="27"/>
      <c r="N13" s="28"/>
      <c r="P13" s="43" t="s">
        <v>44</v>
      </c>
      <c r="Q13" s="44" t="s">
        <v>45</v>
      </c>
    </row>
    <row r="14" spans="1:17" ht="17.100000000000001" customHeight="1" x14ac:dyDescent="0.4">
      <c r="A14" s="25" t="s">
        <v>46</v>
      </c>
      <c r="B14" s="35" t="s">
        <v>47</v>
      </c>
      <c r="C14" s="35" t="s">
        <v>38</v>
      </c>
      <c r="D14" s="36"/>
      <c r="F14" s="37"/>
      <c r="I14" s="32"/>
      <c r="K14" s="25" t="s">
        <v>48</v>
      </c>
      <c r="L14" s="26" t="s">
        <v>49</v>
      </c>
      <c r="M14" s="27"/>
      <c r="N14" s="28"/>
    </row>
    <row r="15" spans="1:17" ht="17.100000000000001" customHeight="1" x14ac:dyDescent="0.4">
      <c r="A15" s="25" t="s">
        <v>50</v>
      </c>
      <c r="B15" s="35" t="s">
        <v>51</v>
      </c>
      <c r="C15" s="35"/>
      <c r="D15" s="36"/>
      <c r="F15" s="37"/>
      <c r="I15" s="32"/>
      <c r="K15" s="25" t="s">
        <v>50</v>
      </c>
      <c r="L15" s="26" t="s">
        <v>52</v>
      </c>
      <c r="M15" s="27"/>
      <c r="N15" s="28"/>
    </row>
    <row r="16" spans="1:17" ht="17.100000000000001" customHeight="1" x14ac:dyDescent="0.4">
      <c r="A16" s="45" t="s">
        <v>53</v>
      </c>
      <c r="B16" s="46" t="s">
        <v>54</v>
      </c>
      <c r="C16" s="46"/>
      <c r="D16" s="47"/>
      <c r="F16" s="48"/>
      <c r="G16" s="7"/>
      <c r="H16" s="7"/>
      <c r="I16" s="49"/>
      <c r="K16" s="45" t="s">
        <v>55</v>
      </c>
      <c r="L16" s="50" t="s">
        <v>56</v>
      </c>
      <c r="M16" s="7"/>
      <c r="N16" s="49"/>
    </row>
    <row r="17" spans="1:17" ht="17.100000000000001" customHeight="1" x14ac:dyDescent="0.4">
      <c r="A17" s="51" t="s">
        <v>57</v>
      </c>
      <c r="B17" s="52"/>
      <c r="C17" s="53" t="s">
        <v>58</v>
      </c>
      <c r="D17" s="54">
        <v>1</v>
      </c>
      <c r="K17" s="45"/>
      <c r="L17" s="55"/>
      <c r="M17" s="7"/>
      <c r="N17" s="49"/>
    </row>
    <row r="18" spans="1:17" ht="17.100000000000001" customHeight="1" x14ac:dyDescent="0.4">
      <c r="A18" s="56" t="s">
        <v>59</v>
      </c>
      <c r="B18" s="4" t="s">
        <v>60</v>
      </c>
      <c r="C18" s="3"/>
      <c r="D18" s="24"/>
    </row>
    <row r="19" spans="1:17" ht="17.100000000000001" customHeight="1" x14ac:dyDescent="0.15">
      <c r="A19" s="57" t="s">
        <v>61</v>
      </c>
      <c r="B19" s="34" t="s">
        <v>62</v>
      </c>
      <c r="C19" s="35"/>
      <c r="D19" s="36"/>
      <c r="F19" s="58"/>
      <c r="G19" s="22" t="s">
        <v>63</v>
      </c>
      <c r="H19" s="59" t="s">
        <v>64</v>
      </c>
      <c r="I19" s="60"/>
      <c r="J19" s="61"/>
      <c r="K19" s="62"/>
      <c r="N19" s="63" t="s">
        <v>65</v>
      </c>
      <c r="O19" s="64"/>
      <c r="P19" s="65"/>
      <c r="Q19" s="66"/>
    </row>
    <row r="20" spans="1:17" ht="16.5" customHeight="1" x14ac:dyDescent="0.15">
      <c r="A20" s="67" t="s">
        <v>66</v>
      </c>
      <c r="B20" s="68" t="s">
        <v>67</v>
      </c>
      <c r="C20" s="46"/>
      <c r="D20" s="47"/>
      <c r="F20" s="58"/>
      <c r="G20" s="22" t="s">
        <v>68</v>
      </c>
      <c r="H20" s="69">
        <v>38808</v>
      </c>
      <c r="I20" s="60"/>
      <c r="J20" s="61"/>
      <c r="K20" s="62"/>
      <c r="N20" s="29"/>
      <c r="O20" s="27"/>
      <c r="P20" s="27"/>
      <c r="Q20" s="28"/>
    </row>
    <row r="21" spans="1:17" ht="17.100000000000001" customHeight="1" x14ac:dyDescent="0.15">
      <c r="F21" s="58"/>
      <c r="G21" s="22" t="s">
        <v>69</v>
      </c>
      <c r="H21" s="69">
        <v>39446</v>
      </c>
      <c r="I21" s="60"/>
      <c r="J21" s="61"/>
      <c r="K21" s="62"/>
      <c r="N21" s="29"/>
      <c r="O21" s="27"/>
      <c r="P21" s="27"/>
      <c r="Q21" s="28"/>
    </row>
    <row r="22" spans="1:17" s="58" customFormat="1" ht="17.100000000000001" customHeight="1" x14ac:dyDescent="0.15">
      <c r="A22" s="70" t="s">
        <v>70</v>
      </c>
      <c r="B22" s="71" t="s">
        <v>71</v>
      </c>
      <c r="C22" s="70" t="s">
        <v>72</v>
      </c>
      <c r="D22" s="59"/>
      <c r="E22" s="72"/>
      <c r="G22" s="73" t="s">
        <v>73</v>
      </c>
      <c r="H22" s="74" t="s">
        <v>74</v>
      </c>
      <c r="I22" s="75"/>
      <c r="J22" s="76"/>
      <c r="K22" s="62"/>
      <c r="N22" s="77"/>
      <c r="O22" s="78"/>
      <c r="P22" s="78"/>
      <c r="Q22" s="79"/>
    </row>
    <row r="23" spans="1:17" s="58" customFormat="1" ht="17.100000000000001" customHeight="1" x14ac:dyDescent="0.15">
      <c r="A23" s="80" t="s">
        <v>75</v>
      </c>
      <c r="B23" s="81" t="s">
        <v>76</v>
      </c>
      <c r="C23" s="82"/>
      <c r="D23" s="82"/>
      <c r="E23" s="83"/>
      <c r="G23" s="84" t="s">
        <v>77</v>
      </c>
      <c r="H23" s="85" t="s">
        <v>78</v>
      </c>
      <c r="I23" s="61"/>
      <c r="J23" s="86"/>
      <c r="K23" s="87"/>
      <c r="N23" s="88"/>
      <c r="O23" s="89"/>
      <c r="P23" s="89"/>
      <c r="Q23" s="87"/>
    </row>
    <row r="24" spans="1:17" s="58" customFormat="1" ht="17.100000000000001" customHeight="1" x14ac:dyDescent="0.15">
      <c r="A24" s="84" t="s">
        <v>79</v>
      </c>
      <c r="E24" s="90"/>
      <c r="G24" s="91" t="s">
        <v>80</v>
      </c>
      <c r="H24" s="92" t="s">
        <v>78</v>
      </c>
      <c r="I24" s="93"/>
      <c r="K24" s="87"/>
      <c r="N24" s="63" t="s">
        <v>81</v>
      </c>
      <c r="O24" s="72"/>
      <c r="P24" s="94"/>
      <c r="Q24" s="95"/>
    </row>
    <row r="25" spans="1:17" s="58" customFormat="1" ht="17.100000000000001" customHeight="1" x14ac:dyDescent="0.4">
      <c r="A25" s="96" t="s">
        <v>82</v>
      </c>
      <c r="B25" s="85" t="s">
        <v>83</v>
      </c>
      <c r="C25" s="61"/>
      <c r="D25" s="61"/>
      <c r="E25" s="62"/>
      <c r="G25" s="70" t="s">
        <v>84</v>
      </c>
      <c r="H25" s="85" t="s">
        <v>85</v>
      </c>
      <c r="J25" s="97" t="s">
        <v>86</v>
      </c>
      <c r="K25" s="98"/>
      <c r="N25" s="99"/>
      <c r="Q25" s="83"/>
    </row>
    <row r="26" spans="1:17" s="58" customFormat="1" ht="17.100000000000001" customHeight="1" x14ac:dyDescent="0.15">
      <c r="A26" s="100" t="s">
        <v>87</v>
      </c>
      <c r="B26" s="46" t="s">
        <v>88</v>
      </c>
      <c r="C26" s="93"/>
      <c r="D26" s="96" t="s">
        <v>89</v>
      </c>
      <c r="E26" s="47" t="s">
        <v>90</v>
      </c>
      <c r="G26" s="84" t="s">
        <v>91</v>
      </c>
      <c r="H26" s="85" t="s">
        <v>92</v>
      </c>
      <c r="I26" s="82"/>
      <c r="J26" s="70" t="s">
        <v>93</v>
      </c>
      <c r="K26" s="72" t="s">
        <v>94</v>
      </c>
      <c r="N26" s="29"/>
      <c r="O26" s="27"/>
      <c r="P26" s="27"/>
      <c r="Q26" s="28"/>
    </row>
    <row r="27" spans="1:17" s="58" customFormat="1" ht="17.100000000000001" customHeight="1" x14ac:dyDescent="0.15">
      <c r="A27" s="84" t="s">
        <v>95</v>
      </c>
      <c r="B27" s="85" t="s">
        <v>96</v>
      </c>
      <c r="C27" s="60"/>
      <c r="D27" s="80" t="s">
        <v>97</v>
      </c>
      <c r="E27" s="83" t="s">
        <v>98</v>
      </c>
      <c r="N27" s="29"/>
      <c r="O27" s="27"/>
      <c r="P27" s="27"/>
      <c r="Q27" s="28"/>
    </row>
    <row r="28" spans="1:17" s="58" customFormat="1" ht="16.5" customHeight="1" x14ac:dyDescent="0.4">
      <c r="A28" s="70" t="s">
        <v>99</v>
      </c>
      <c r="B28" s="71" t="s">
        <v>100</v>
      </c>
      <c r="C28" s="82"/>
      <c r="D28" s="84" t="s">
        <v>101</v>
      </c>
      <c r="E28" s="101" t="s">
        <v>102</v>
      </c>
      <c r="N28" s="77"/>
      <c r="O28" s="78"/>
      <c r="P28" s="78"/>
      <c r="Q28" s="79"/>
    </row>
    <row r="29" spans="1:17" s="58" customFormat="1" ht="17.100000000000001" customHeight="1" x14ac:dyDescent="0.4">
      <c r="A29" s="102" t="s">
        <v>103</v>
      </c>
      <c r="B29" s="85" t="s">
        <v>104</v>
      </c>
      <c r="C29" s="60"/>
      <c r="D29" s="84" t="s">
        <v>105</v>
      </c>
      <c r="E29" s="101" t="s">
        <v>106</v>
      </c>
      <c r="F29" s="103"/>
      <c r="G29" s="22" t="s">
        <v>107</v>
      </c>
      <c r="H29" s="85" t="s">
        <v>108</v>
      </c>
      <c r="I29" s="75"/>
      <c r="J29" s="70" t="s">
        <v>109</v>
      </c>
      <c r="K29" s="104" t="s">
        <v>110</v>
      </c>
      <c r="L29" s="105"/>
      <c r="N29" s="88"/>
      <c r="O29" s="89"/>
      <c r="P29" s="89"/>
      <c r="Q29" s="87"/>
    </row>
    <row r="30" spans="1:17" s="58" customFormat="1" ht="21.75" x14ac:dyDescent="0.4">
      <c r="A30" s="84" t="s">
        <v>111</v>
      </c>
      <c r="B30" s="85" t="s">
        <v>112</v>
      </c>
      <c r="C30" s="60"/>
      <c r="D30" s="84" t="s">
        <v>113</v>
      </c>
      <c r="E30" s="101" t="s">
        <v>114</v>
      </c>
      <c r="F30" s="106"/>
      <c r="G30" s="84" t="s">
        <v>115</v>
      </c>
      <c r="H30" s="85" t="s">
        <v>116</v>
      </c>
      <c r="I30" s="105"/>
      <c r="J30" s="84" t="s">
        <v>117</v>
      </c>
      <c r="K30" s="104" t="s">
        <v>110</v>
      </c>
      <c r="L30" s="105"/>
    </row>
    <row r="31" spans="1:17" s="58" customFormat="1" ht="21.75" x14ac:dyDescent="0.4">
      <c r="A31" s="80" t="s">
        <v>118</v>
      </c>
      <c r="D31" s="84" t="s">
        <v>119</v>
      </c>
      <c r="E31" s="101" t="s">
        <v>120</v>
      </c>
      <c r="F31" s="106"/>
      <c r="G31" s="107" t="s">
        <v>121</v>
      </c>
      <c r="H31" s="108" t="s">
        <v>122</v>
      </c>
      <c r="I31" s="109"/>
      <c r="J31" s="84" t="s">
        <v>123</v>
      </c>
      <c r="K31" s="104" t="s">
        <v>124</v>
      </c>
      <c r="L31" s="62"/>
    </row>
    <row r="32" spans="1:17" s="58" customFormat="1" ht="18.75" x14ac:dyDescent="0.2">
      <c r="A32" s="70" t="s">
        <v>125</v>
      </c>
      <c r="B32" s="82"/>
      <c r="C32" s="82"/>
      <c r="D32" s="82"/>
      <c r="E32" s="72"/>
      <c r="F32" s="110"/>
      <c r="G32" s="84" t="s">
        <v>126</v>
      </c>
      <c r="H32" s="85" t="s">
        <v>127</v>
      </c>
      <c r="I32" s="62"/>
      <c r="J32" s="111" t="s">
        <v>128</v>
      </c>
      <c r="K32" s="112" t="s">
        <v>129</v>
      </c>
      <c r="L32" s="105"/>
    </row>
    <row r="33" spans="1:14" s="58" customFormat="1" ht="21.75" x14ac:dyDescent="0.4">
      <c r="F33" s="110"/>
      <c r="G33" s="70" t="s">
        <v>130</v>
      </c>
      <c r="H33" s="85" t="s">
        <v>131</v>
      </c>
      <c r="I33" s="72"/>
      <c r="J33" s="113" t="s">
        <v>132</v>
      </c>
      <c r="K33" s="112" t="s">
        <v>133</v>
      </c>
      <c r="L33" s="105"/>
    </row>
    <row r="34" spans="1:14" s="58" customFormat="1" ht="20.100000000000001" customHeight="1" x14ac:dyDescent="0.4">
      <c r="G34" s="53" t="s">
        <v>134</v>
      </c>
      <c r="H34" s="85" t="s">
        <v>135</v>
      </c>
      <c r="I34" s="114"/>
      <c r="J34" s="113" t="s">
        <v>136</v>
      </c>
      <c r="K34" s="112" t="s">
        <v>137</v>
      </c>
      <c r="L34" s="62"/>
    </row>
    <row r="35" spans="1:14" s="58" customFormat="1" ht="20.100000000000001" customHeight="1" x14ac:dyDescent="0.2">
      <c r="G35" s="3"/>
      <c r="H35" s="108"/>
      <c r="I35" s="110"/>
      <c r="J35" s="102" t="s">
        <v>138</v>
      </c>
      <c r="K35" s="104" t="s">
        <v>137</v>
      </c>
      <c r="L35" s="105"/>
    </row>
    <row r="36" spans="1:14" s="58" customFormat="1" ht="20.100000000000001" customHeight="1" x14ac:dyDescent="0.2">
      <c r="G36" s="3"/>
      <c r="H36" s="108"/>
      <c r="I36" s="110"/>
      <c r="J36" s="102" t="s">
        <v>139</v>
      </c>
      <c r="K36" s="104" t="s">
        <v>137</v>
      </c>
      <c r="L36" s="62"/>
    </row>
    <row r="37" spans="1:14" s="58" customFormat="1" ht="20.100000000000001" customHeight="1" x14ac:dyDescent="0.2">
      <c r="G37" s="3"/>
      <c r="H37" s="108"/>
      <c r="I37" s="110"/>
      <c r="J37" s="115"/>
      <c r="K37" s="108"/>
      <c r="L37" s="116"/>
    </row>
    <row r="38" spans="1:14" s="58" customFormat="1" ht="20.100000000000001" customHeight="1" x14ac:dyDescent="0.2">
      <c r="G38" s="3"/>
      <c r="H38" s="108"/>
      <c r="I38" s="110"/>
      <c r="J38" s="115"/>
      <c r="K38" s="108"/>
      <c r="L38" s="116"/>
    </row>
    <row r="39" spans="1:14" s="58" customFormat="1" ht="20.100000000000001" customHeight="1" x14ac:dyDescent="0.2">
      <c r="G39" s="3"/>
      <c r="H39" s="108"/>
      <c r="I39" s="110"/>
      <c r="J39" s="108"/>
      <c r="K39" s="108"/>
      <c r="L39" s="116"/>
    </row>
    <row r="40" spans="1:14" s="58" customFormat="1" ht="20.100000000000001" customHeight="1" x14ac:dyDescent="0.2">
      <c r="G40" s="3"/>
      <c r="H40" s="108"/>
      <c r="I40" s="110"/>
      <c r="J40" s="108"/>
      <c r="K40" s="108"/>
      <c r="L40" s="116"/>
    </row>
    <row r="41" spans="1:14" s="58" customFormat="1" ht="17.100000000000001" customHeight="1" x14ac:dyDescent="0.15">
      <c r="A41" s="1" t="s">
        <v>140</v>
      </c>
      <c r="E41" s="58" t="s">
        <v>141</v>
      </c>
      <c r="G41" s="117" t="s">
        <v>142</v>
      </c>
    </row>
    <row r="42" spans="1:14" s="58" customFormat="1" ht="17.100000000000001" customHeight="1" x14ac:dyDescent="0.15">
      <c r="A42" s="1"/>
      <c r="G42" s="117"/>
    </row>
    <row r="43" spans="1:14" ht="17.100000000000001" customHeight="1" x14ac:dyDescent="0.4">
      <c r="B43" s="118" t="s">
        <v>143</v>
      </c>
    </row>
    <row r="44" spans="1:14" ht="17.100000000000001" customHeight="1" x14ac:dyDescent="0.15">
      <c r="B44" s="119" t="s">
        <v>144</v>
      </c>
      <c r="C44" s="120"/>
      <c r="D44" s="121">
        <v>2000000</v>
      </c>
      <c r="F44" s="122" t="s">
        <v>145</v>
      </c>
      <c r="G44" s="123"/>
      <c r="H44" s="124"/>
      <c r="I44" s="124"/>
      <c r="K44" s="122" t="s">
        <v>146</v>
      </c>
      <c r="L44" s="123"/>
      <c r="M44" s="124"/>
      <c r="N44" s="125"/>
    </row>
    <row r="45" spans="1:14" ht="17.100000000000001" customHeight="1" x14ac:dyDescent="0.15">
      <c r="B45" s="119" t="s">
        <v>147</v>
      </c>
      <c r="C45" s="120"/>
      <c r="D45" s="121">
        <v>583000</v>
      </c>
      <c r="F45" s="126" t="s">
        <v>148</v>
      </c>
      <c r="G45" s="127"/>
      <c r="H45" s="128"/>
      <c r="I45" s="129">
        <v>2000000</v>
      </c>
      <c r="K45" s="126" t="s">
        <v>149</v>
      </c>
      <c r="L45" s="127"/>
      <c r="M45" s="128"/>
      <c r="N45" s="130">
        <v>2263000</v>
      </c>
    </row>
    <row r="46" spans="1:14" s="58" customFormat="1" ht="17.100000000000001" customHeight="1" x14ac:dyDescent="0.15">
      <c r="B46" s="119" t="s">
        <v>150</v>
      </c>
      <c r="C46" s="120"/>
      <c r="D46" s="121">
        <v>2583000</v>
      </c>
      <c r="F46" s="126" t="s">
        <v>151</v>
      </c>
      <c r="G46" s="127"/>
      <c r="H46" s="128"/>
      <c r="I46" s="129">
        <v>0</v>
      </c>
      <c r="K46" s="126" t="s">
        <v>152</v>
      </c>
      <c r="L46" s="127"/>
      <c r="M46" s="128"/>
      <c r="N46" s="131">
        <v>0</v>
      </c>
    </row>
    <row r="47" spans="1:14" s="58" customFormat="1" ht="17.100000000000001" customHeight="1" x14ac:dyDescent="0.15">
      <c r="B47" s="119" t="s">
        <v>153</v>
      </c>
      <c r="C47" s="120"/>
      <c r="D47" s="121">
        <v>0</v>
      </c>
      <c r="F47" s="126" t="s">
        <v>154</v>
      </c>
      <c r="G47" s="127"/>
      <c r="H47" s="128"/>
      <c r="I47" s="129">
        <v>2000000</v>
      </c>
      <c r="K47" s="126" t="s">
        <v>155</v>
      </c>
      <c r="L47" s="127"/>
      <c r="M47" s="128"/>
      <c r="N47" s="131">
        <f>SUM(N45:N46)</f>
        <v>2263000</v>
      </c>
    </row>
    <row r="48" spans="1:14" s="58" customFormat="1" ht="17.100000000000001" customHeight="1" x14ac:dyDescent="0.15">
      <c r="B48" s="119" t="s">
        <v>156</v>
      </c>
      <c r="C48" s="120"/>
      <c r="D48" s="121">
        <v>2583000</v>
      </c>
      <c r="F48" s="126" t="s">
        <v>157</v>
      </c>
      <c r="G48" s="127"/>
      <c r="H48" s="128"/>
      <c r="I48" s="129">
        <v>2000000</v>
      </c>
      <c r="K48" s="126" t="s">
        <v>158</v>
      </c>
      <c r="L48" s="127"/>
      <c r="M48" s="128"/>
      <c r="N48" s="132">
        <v>1</v>
      </c>
    </row>
    <row r="49" spans="1:14" s="58" customFormat="1" ht="17.100000000000001" customHeight="1" x14ac:dyDescent="0.4">
      <c r="B49" s="119" t="s">
        <v>159</v>
      </c>
      <c r="C49" s="120"/>
      <c r="D49" s="121">
        <f>INT(D46*10%)</f>
        <v>258300</v>
      </c>
      <c r="F49" s="126" t="s">
        <v>160</v>
      </c>
      <c r="G49" s="127"/>
      <c r="H49" s="128"/>
      <c r="I49" s="131">
        <v>199999</v>
      </c>
      <c r="K49" s="126" t="s">
        <v>161</v>
      </c>
      <c r="L49" s="127"/>
      <c r="M49" s="128"/>
      <c r="N49" s="131">
        <f>N47*N48</f>
        <v>2263000</v>
      </c>
    </row>
    <row r="50" spans="1:14" s="58" customFormat="1" ht="17.100000000000001" customHeight="1" x14ac:dyDescent="0.15">
      <c r="B50" s="119" t="s">
        <v>162</v>
      </c>
      <c r="C50" s="120"/>
      <c r="D50" s="121">
        <f>D46+D49</f>
        <v>2841300</v>
      </c>
      <c r="H50" s="133"/>
      <c r="K50" s="126" t="s">
        <v>163</v>
      </c>
      <c r="L50" s="127"/>
      <c r="M50" s="128"/>
      <c r="N50" s="131">
        <f>N47-N49</f>
        <v>0</v>
      </c>
    </row>
    <row r="51" spans="1:14" ht="17.100000000000001" customHeight="1" x14ac:dyDescent="0.15">
      <c r="F51" s="134" t="s">
        <v>164</v>
      </c>
      <c r="G51" s="135"/>
      <c r="H51" s="136"/>
      <c r="I51" s="137">
        <f>N49-I48</f>
        <v>263000</v>
      </c>
      <c r="K51" s="126" t="s">
        <v>165</v>
      </c>
      <c r="L51" s="127"/>
      <c r="M51" s="128"/>
      <c r="N51" s="131">
        <f>+I49+I54</f>
        <v>226300</v>
      </c>
    </row>
    <row r="52" spans="1:14" ht="17.100000000000001" customHeight="1" x14ac:dyDescent="0.15">
      <c r="B52" s="119" t="s">
        <v>166</v>
      </c>
      <c r="C52" s="120"/>
      <c r="D52" s="121">
        <f>N49</f>
        <v>2263000</v>
      </c>
      <c r="F52" s="126" t="s">
        <v>167</v>
      </c>
      <c r="G52" s="127"/>
      <c r="H52" s="128"/>
      <c r="I52" s="131">
        <f>I51*0.1</f>
        <v>26300</v>
      </c>
    </row>
    <row r="53" spans="1:14" ht="17.100000000000001" customHeight="1" x14ac:dyDescent="0.15">
      <c r="B53" s="119" t="s">
        <v>168</v>
      </c>
      <c r="C53" s="138"/>
      <c r="D53" s="121">
        <f>+D52-D48</f>
        <v>-320000</v>
      </c>
      <c r="F53" s="126" t="s">
        <v>169</v>
      </c>
      <c r="G53" s="127"/>
      <c r="H53" s="128"/>
      <c r="I53" s="131">
        <f>+N49*0.1-(I49+I52)</f>
        <v>1</v>
      </c>
    </row>
    <row r="54" spans="1:14" ht="17.100000000000001" customHeight="1" x14ac:dyDescent="0.15">
      <c r="A54" s="58"/>
      <c r="B54" s="139" t="s">
        <v>170</v>
      </c>
      <c r="C54" s="140"/>
      <c r="D54" s="140">
        <f>+N51</f>
        <v>226300</v>
      </c>
      <c r="F54" s="134" t="s">
        <v>171</v>
      </c>
      <c r="G54" s="135"/>
      <c r="H54" s="136"/>
      <c r="I54" s="137">
        <f>+I52+I53</f>
        <v>26301</v>
      </c>
    </row>
    <row r="55" spans="1:14" ht="17.100000000000001" customHeight="1" x14ac:dyDescent="0.15">
      <c r="A55" s="58"/>
      <c r="B55" s="139" t="s">
        <v>172</v>
      </c>
      <c r="C55" s="140"/>
      <c r="D55" s="140">
        <f>+D54-D49</f>
        <v>-32000</v>
      </c>
      <c r="F55" s="134" t="s">
        <v>173</v>
      </c>
      <c r="G55" s="135"/>
      <c r="H55" s="136"/>
      <c r="I55" s="137">
        <f>I51+I54</f>
        <v>289301</v>
      </c>
    </row>
    <row r="56" spans="1:14" s="58" customFormat="1" ht="17.100000000000001" customHeight="1" x14ac:dyDescent="0.15">
      <c r="A56" s="83"/>
      <c r="B56" s="89"/>
      <c r="C56" s="89"/>
      <c r="D56" s="89"/>
      <c r="E56" s="89"/>
      <c r="F56" s="89"/>
      <c r="G56" s="89"/>
      <c r="H56" s="141"/>
      <c r="I56" s="89"/>
      <c r="J56" s="89"/>
      <c r="K56" s="89"/>
      <c r="L56" s="89"/>
      <c r="M56" s="89"/>
      <c r="N56" s="87"/>
    </row>
    <row r="57" spans="1:14" s="58" customFormat="1" ht="17.100000000000001" customHeight="1" x14ac:dyDescent="0.15">
      <c r="A57" s="142"/>
      <c r="G57" s="117"/>
    </row>
    <row r="58" spans="1:14" ht="17.100000000000001" customHeight="1" x14ac:dyDescent="0.4">
      <c r="B58" s="118" t="s">
        <v>174</v>
      </c>
    </row>
    <row r="59" spans="1:14" ht="17.100000000000001" customHeight="1" x14ac:dyDescent="0.15">
      <c r="B59" s="119" t="s">
        <v>144</v>
      </c>
      <c r="C59" s="120"/>
      <c r="D59" s="121">
        <v>2000000</v>
      </c>
      <c r="F59" s="122" t="s">
        <v>145</v>
      </c>
      <c r="G59" s="123"/>
      <c r="H59" s="124"/>
      <c r="I59" s="124"/>
      <c r="K59" s="122" t="s">
        <v>146</v>
      </c>
      <c r="L59" s="123"/>
      <c r="M59" s="124"/>
      <c r="N59" s="125"/>
    </row>
    <row r="60" spans="1:14" ht="17.100000000000001" customHeight="1" x14ac:dyDescent="0.15">
      <c r="B60" s="119" t="s">
        <v>147</v>
      </c>
      <c r="C60" s="120"/>
      <c r="D60" s="121">
        <v>583000</v>
      </c>
      <c r="F60" s="126" t="s">
        <v>148</v>
      </c>
      <c r="G60" s="127"/>
      <c r="H60" s="128"/>
      <c r="I60" s="131">
        <v>2000000</v>
      </c>
      <c r="K60" s="126" t="s">
        <v>149</v>
      </c>
      <c r="L60" s="127"/>
      <c r="M60" s="128"/>
      <c r="N60" s="130">
        <v>2263000</v>
      </c>
    </row>
    <row r="61" spans="1:14" s="58" customFormat="1" ht="17.100000000000001" customHeight="1" x14ac:dyDescent="0.15">
      <c r="B61" s="119" t="s">
        <v>150</v>
      </c>
      <c r="C61" s="120"/>
      <c r="D61" s="121">
        <v>2583000</v>
      </c>
      <c r="F61" s="126" t="s">
        <v>151</v>
      </c>
      <c r="G61" s="127"/>
      <c r="H61" s="128"/>
      <c r="I61" s="131">
        <v>0</v>
      </c>
      <c r="K61" s="126" t="s">
        <v>152</v>
      </c>
      <c r="L61" s="127"/>
      <c r="M61" s="128"/>
      <c r="N61" s="131">
        <v>0</v>
      </c>
    </row>
    <row r="62" spans="1:14" s="58" customFormat="1" ht="17.100000000000001" customHeight="1" x14ac:dyDescent="0.15">
      <c r="B62" s="119" t="s">
        <v>153</v>
      </c>
      <c r="C62" s="120"/>
      <c r="D62" s="121">
        <v>0</v>
      </c>
      <c r="F62" s="126" t="s">
        <v>154</v>
      </c>
      <c r="G62" s="127"/>
      <c r="H62" s="128"/>
      <c r="I62" s="131">
        <v>2000000</v>
      </c>
      <c r="K62" s="126" t="s">
        <v>155</v>
      </c>
      <c r="L62" s="127"/>
      <c r="M62" s="128"/>
      <c r="N62" s="131">
        <f>SUM(N60:N61)</f>
        <v>2263000</v>
      </c>
    </row>
    <row r="63" spans="1:14" s="58" customFormat="1" ht="17.100000000000001" customHeight="1" x14ac:dyDescent="0.15">
      <c r="B63" s="119" t="s">
        <v>156</v>
      </c>
      <c r="C63" s="120"/>
      <c r="D63" s="121">
        <v>2583000</v>
      </c>
      <c r="F63" s="126" t="s">
        <v>175</v>
      </c>
      <c r="G63" s="127"/>
      <c r="H63" s="128"/>
      <c r="I63" s="131">
        <v>2000000</v>
      </c>
      <c r="K63" s="126" t="s">
        <v>158</v>
      </c>
      <c r="L63" s="127"/>
      <c r="M63" s="128"/>
      <c r="N63" s="132">
        <v>1</v>
      </c>
    </row>
    <row r="64" spans="1:14" s="58" customFormat="1" ht="17.100000000000001" customHeight="1" x14ac:dyDescent="0.4">
      <c r="B64" s="119" t="s">
        <v>159</v>
      </c>
      <c r="C64" s="120"/>
      <c r="D64" s="121">
        <f>INT(D61*10%)</f>
        <v>258300</v>
      </c>
      <c r="F64" s="126" t="s">
        <v>160</v>
      </c>
      <c r="G64" s="127"/>
      <c r="H64" s="128"/>
      <c r="I64" s="131">
        <v>199999</v>
      </c>
      <c r="K64" s="126" t="s">
        <v>161</v>
      </c>
      <c r="L64" s="127"/>
      <c r="M64" s="128"/>
      <c r="N64" s="131">
        <f>N62*N63</f>
        <v>2263000</v>
      </c>
    </row>
    <row r="65" spans="1:14" s="58" customFormat="1" ht="16.5" customHeight="1" x14ac:dyDescent="0.15">
      <c r="B65" s="119" t="s">
        <v>162</v>
      </c>
      <c r="C65" s="120"/>
      <c r="D65" s="121">
        <f>D61+D64</f>
        <v>2841300</v>
      </c>
      <c r="K65" s="126" t="s">
        <v>163</v>
      </c>
      <c r="L65" s="127"/>
      <c r="M65" s="128"/>
      <c r="N65" s="131">
        <f>N62-N64</f>
        <v>0</v>
      </c>
    </row>
    <row r="66" spans="1:14" ht="17.100000000000001" customHeight="1" x14ac:dyDescent="0.15">
      <c r="F66" s="126" t="s">
        <v>176</v>
      </c>
      <c r="G66" s="127"/>
      <c r="H66" s="128"/>
      <c r="I66" s="131">
        <f>N64-I63</f>
        <v>263000</v>
      </c>
      <c r="K66" s="126" t="s">
        <v>165</v>
      </c>
      <c r="L66" s="127"/>
      <c r="M66" s="128"/>
      <c r="N66" s="143">
        <f>+I64+I71</f>
        <v>226300</v>
      </c>
    </row>
    <row r="67" spans="1:14" ht="17.100000000000001" customHeight="1" x14ac:dyDescent="0.15">
      <c r="B67" s="119" t="s">
        <v>166</v>
      </c>
      <c r="C67" s="120"/>
      <c r="D67" s="121">
        <f>N62</f>
        <v>2263000</v>
      </c>
      <c r="F67" s="126" t="s">
        <v>177</v>
      </c>
      <c r="G67" s="127"/>
      <c r="H67" s="128"/>
      <c r="I67" s="131">
        <v>0</v>
      </c>
    </row>
    <row r="68" spans="1:14" ht="17.100000000000001" customHeight="1" x14ac:dyDescent="0.15">
      <c r="A68" s="58"/>
      <c r="B68" s="119" t="s">
        <v>168</v>
      </c>
      <c r="C68" s="120"/>
      <c r="D68" s="121">
        <f>D67-D63</f>
        <v>-320000</v>
      </c>
      <c r="F68" s="134" t="s">
        <v>164</v>
      </c>
      <c r="G68" s="135"/>
      <c r="H68" s="136"/>
      <c r="I68" s="137">
        <f>SUM(I66:I67)</f>
        <v>263000</v>
      </c>
    </row>
    <row r="69" spans="1:14" ht="17.100000000000001" customHeight="1" x14ac:dyDescent="0.15">
      <c r="A69" s="58"/>
      <c r="B69" s="139" t="s">
        <v>170</v>
      </c>
      <c r="C69" s="140"/>
      <c r="D69" s="140">
        <f>+N66</f>
        <v>226300</v>
      </c>
      <c r="F69" s="126" t="s">
        <v>167</v>
      </c>
      <c r="G69" s="127"/>
      <c r="H69" s="128"/>
      <c r="I69" s="131">
        <f>I68*0.1</f>
        <v>26300</v>
      </c>
    </row>
    <row r="70" spans="1:14" ht="17.100000000000001" customHeight="1" x14ac:dyDescent="0.15">
      <c r="A70" s="58"/>
      <c r="B70" s="139" t="s">
        <v>172</v>
      </c>
      <c r="C70" s="140"/>
      <c r="D70" s="140">
        <f>+D69-D64</f>
        <v>-32000</v>
      </c>
      <c r="F70" s="126" t="s">
        <v>169</v>
      </c>
      <c r="G70" s="127"/>
      <c r="H70" s="128"/>
      <c r="I70" s="131">
        <f>+N64*0.1-(I64+I69)</f>
        <v>1</v>
      </c>
    </row>
    <row r="71" spans="1:14" ht="17.100000000000001" customHeight="1" x14ac:dyDescent="0.15">
      <c r="A71" s="58"/>
      <c r="B71" s="58"/>
      <c r="C71" s="58"/>
      <c r="D71" s="58"/>
      <c r="F71" s="134" t="s">
        <v>171</v>
      </c>
      <c r="G71" s="135"/>
      <c r="H71" s="136"/>
      <c r="I71" s="137">
        <f>I69+I70</f>
        <v>26301</v>
      </c>
    </row>
    <row r="72" spans="1:14" ht="17.100000000000001" customHeight="1" x14ac:dyDescent="0.15">
      <c r="A72" s="58"/>
      <c r="B72" s="58"/>
      <c r="C72" s="58"/>
      <c r="D72" s="58"/>
      <c r="E72" s="58"/>
      <c r="F72" s="134" t="s">
        <v>173</v>
      </c>
      <c r="G72" s="135"/>
      <c r="H72" s="136"/>
      <c r="I72" s="137">
        <f>I68+I71</f>
        <v>289301</v>
      </c>
    </row>
    <row r="73" spans="1:14" ht="17.100000000000001" customHeight="1" x14ac:dyDescent="0.15">
      <c r="A73" s="58"/>
      <c r="B73" s="58"/>
      <c r="C73" s="58"/>
      <c r="D73" s="58"/>
    </row>
    <row r="74" spans="1:14" s="58" customFormat="1" ht="17.100000000000001" customHeight="1" x14ac:dyDescent="0.15">
      <c r="A74" s="83"/>
      <c r="B74" s="89"/>
      <c r="C74" s="89"/>
      <c r="D74" s="89"/>
      <c r="E74" s="89"/>
      <c r="F74" s="89"/>
      <c r="G74" s="144"/>
      <c r="H74" s="89"/>
      <c r="I74" s="89"/>
      <c r="J74" s="89"/>
      <c r="K74" s="89"/>
      <c r="L74" s="89"/>
      <c r="M74" s="89"/>
      <c r="N74" s="87"/>
    </row>
    <row r="75" spans="1:14" s="58" customFormat="1" ht="16.5" customHeight="1" x14ac:dyDescent="0.15">
      <c r="A75" s="1"/>
      <c r="G75" s="117"/>
    </row>
    <row r="76" spans="1:14" ht="17.100000000000001" customHeight="1" x14ac:dyDescent="0.4">
      <c r="B76" s="118" t="s">
        <v>178</v>
      </c>
    </row>
    <row r="77" spans="1:14" ht="17.100000000000001" customHeight="1" x14ac:dyDescent="0.15">
      <c r="B77" s="119" t="s">
        <v>144</v>
      </c>
      <c r="C77" s="120"/>
      <c r="D77" s="121">
        <f>+D79-D78</f>
        <v>2000000</v>
      </c>
      <c r="F77" s="122" t="s">
        <v>145</v>
      </c>
      <c r="G77" s="123"/>
      <c r="H77" s="124"/>
      <c r="I77" s="124"/>
      <c r="K77" s="122" t="s">
        <v>146</v>
      </c>
      <c r="L77" s="123"/>
      <c r="M77" s="124"/>
      <c r="N77" s="125"/>
    </row>
    <row r="78" spans="1:14" ht="17.100000000000001" customHeight="1" x14ac:dyDescent="0.15">
      <c r="B78" s="119" t="s">
        <v>147</v>
      </c>
      <c r="C78" s="120"/>
      <c r="D78" s="121">
        <v>583000</v>
      </c>
      <c r="F78" s="126" t="s">
        <v>148</v>
      </c>
      <c r="G78" s="127"/>
      <c r="H78" s="128"/>
      <c r="I78" s="131">
        <v>1999999</v>
      </c>
      <c r="K78" s="126" t="s">
        <v>149</v>
      </c>
      <c r="L78" s="127"/>
      <c r="M78" s="128"/>
      <c r="N78" s="131">
        <v>2263000</v>
      </c>
    </row>
    <row r="79" spans="1:14" s="58" customFormat="1" ht="17.100000000000001" customHeight="1" x14ac:dyDescent="0.15">
      <c r="B79" s="119" t="s">
        <v>150</v>
      </c>
      <c r="C79" s="120"/>
      <c r="D79" s="121">
        <v>2583000</v>
      </c>
      <c r="F79" s="126" t="s">
        <v>151</v>
      </c>
      <c r="G79" s="127"/>
      <c r="H79" s="128"/>
      <c r="I79" s="131">
        <v>0</v>
      </c>
      <c r="K79" s="126" t="s">
        <v>152</v>
      </c>
      <c r="L79" s="127"/>
      <c r="M79" s="128"/>
      <c r="N79" s="131">
        <v>0</v>
      </c>
    </row>
    <row r="80" spans="1:14" s="58" customFormat="1" ht="17.100000000000001" customHeight="1" x14ac:dyDescent="0.15">
      <c r="B80" s="119" t="s">
        <v>153</v>
      </c>
      <c r="C80" s="120"/>
      <c r="D80" s="121">
        <v>0</v>
      </c>
      <c r="F80" s="126" t="s">
        <v>154</v>
      </c>
      <c r="G80" s="127"/>
      <c r="H80" s="128"/>
      <c r="I80" s="131">
        <v>1999999</v>
      </c>
      <c r="K80" s="126" t="s">
        <v>155</v>
      </c>
      <c r="L80" s="127"/>
      <c r="M80" s="128"/>
      <c r="N80" s="131">
        <f>+N78+N79</f>
        <v>2263000</v>
      </c>
    </row>
    <row r="81" spans="1:15" s="58" customFormat="1" ht="17.100000000000001" customHeight="1" x14ac:dyDescent="0.15">
      <c r="B81" s="119" t="s">
        <v>156</v>
      </c>
      <c r="C81" s="120"/>
      <c r="D81" s="121">
        <f>+D79+D80</f>
        <v>2583000</v>
      </c>
      <c r="F81" s="126" t="s">
        <v>179</v>
      </c>
      <c r="G81" s="127"/>
      <c r="H81" s="128"/>
      <c r="I81" s="131">
        <v>2199998</v>
      </c>
      <c r="K81" s="126" t="s">
        <v>158</v>
      </c>
      <c r="L81" s="127"/>
      <c r="M81" s="128"/>
      <c r="N81" s="132">
        <v>1</v>
      </c>
    </row>
    <row r="82" spans="1:15" s="58" customFormat="1" ht="17.100000000000001" customHeight="1" x14ac:dyDescent="0.4">
      <c r="B82" s="119" t="s">
        <v>159</v>
      </c>
      <c r="C82" s="120"/>
      <c r="D82" s="121">
        <f>INT(D81*10%)</f>
        <v>258300</v>
      </c>
      <c r="F82" s="126" t="s">
        <v>160</v>
      </c>
      <c r="G82" s="127"/>
      <c r="H82" s="128"/>
      <c r="I82" s="131">
        <v>199999</v>
      </c>
      <c r="K82" s="126" t="s">
        <v>161</v>
      </c>
      <c r="L82" s="127"/>
      <c r="M82" s="128"/>
      <c r="N82" s="131">
        <f>N80*N81</f>
        <v>2263000</v>
      </c>
    </row>
    <row r="83" spans="1:15" s="58" customFormat="1" ht="17.100000000000001" customHeight="1" x14ac:dyDescent="0.15">
      <c r="B83" s="119" t="s">
        <v>162</v>
      </c>
      <c r="C83" s="120"/>
      <c r="D83" s="121">
        <f>D79+D82</f>
        <v>2841300</v>
      </c>
      <c r="H83" s="133"/>
      <c r="K83" s="126" t="s">
        <v>163</v>
      </c>
      <c r="L83" s="127"/>
      <c r="M83" s="128"/>
      <c r="N83" s="131">
        <f>+N80-N82</f>
        <v>0</v>
      </c>
    </row>
    <row r="84" spans="1:15" ht="17.100000000000001" customHeight="1" x14ac:dyDescent="0.15">
      <c r="F84" s="58"/>
      <c r="G84" s="58"/>
      <c r="H84" s="58"/>
      <c r="I84" s="145"/>
      <c r="J84" s="58"/>
      <c r="K84" s="126" t="s">
        <v>180</v>
      </c>
      <c r="L84" s="127"/>
      <c r="M84" s="128"/>
      <c r="N84" s="131">
        <f>N82*0.1</f>
        <v>226300</v>
      </c>
    </row>
    <row r="85" spans="1:15" ht="17.100000000000001" customHeight="1" x14ac:dyDescent="0.15">
      <c r="B85" s="119" t="s">
        <v>181</v>
      </c>
      <c r="C85" s="120"/>
      <c r="D85" s="121">
        <f>+N82</f>
        <v>2263000</v>
      </c>
      <c r="F85" s="58"/>
      <c r="G85" s="58"/>
      <c r="H85" s="58"/>
      <c r="I85" s="145"/>
      <c r="J85" s="58"/>
      <c r="K85" s="126" t="s">
        <v>182</v>
      </c>
      <c r="L85" s="127"/>
      <c r="M85" s="128"/>
      <c r="N85" s="131">
        <f>+N82+N84</f>
        <v>2489300</v>
      </c>
      <c r="O85" s="58"/>
    </row>
    <row r="86" spans="1:15" ht="17.100000000000001" customHeight="1" x14ac:dyDescent="0.15">
      <c r="B86" s="119" t="s">
        <v>183</v>
      </c>
      <c r="C86" s="138"/>
      <c r="D86" s="121">
        <f>+D85-D81</f>
        <v>-320000</v>
      </c>
      <c r="E86" s="58"/>
      <c r="F86" s="126" t="s">
        <v>173</v>
      </c>
      <c r="G86" s="127"/>
      <c r="H86" s="128"/>
      <c r="I86" s="131">
        <f>+N85-I81</f>
        <v>289302</v>
      </c>
      <c r="K86" s="58"/>
      <c r="L86" s="58"/>
      <c r="M86" s="58"/>
      <c r="N86" s="58"/>
      <c r="O86" s="58"/>
    </row>
    <row r="87" spans="1:15" ht="17.100000000000001" customHeight="1" x14ac:dyDescent="0.15">
      <c r="A87" s="58"/>
      <c r="B87" s="139" t="s">
        <v>170</v>
      </c>
      <c r="C87" s="140"/>
      <c r="D87" s="140">
        <f>+N84</f>
        <v>226300</v>
      </c>
      <c r="F87" s="134" t="s">
        <v>171</v>
      </c>
      <c r="G87" s="135"/>
      <c r="H87" s="136"/>
      <c r="I87" s="137">
        <f>+N84-I82</f>
        <v>26301</v>
      </c>
      <c r="J87" s="58"/>
      <c r="O87" s="58"/>
    </row>
    <row r="88" spans="1:15" s="58" customFormat="1" ht="17.100000000000001" customHeight="1" x14ac:dyDescent="0.15">
      <c r="B88" s="139" t="s">
        <v>172</v>
      </c>
      <c r="C88" s="140"/>
      <c r="D88" s="140">
        <f>+D87-D82</f>
        <v>-32000</v>
      </c>
      <c r="E88" s="2"/>
      <c r="F88" s="134" t="s">
        <v>164</v>
      </c>
      <c r="G88" s="135"/>
      <c r="H88" s="136"/>
      <c r="I88" s="137">
        <f>+I86-I87</f>
        <v>263001</v>
      </c>
    </row>
    <row r="89" spans="1:15" s="58" customFormat="1" ht="17.100000000000001" customHeight="1" x14ac:dyDescent="0.15">
      <c r="A89" s="1"/>
      <c r="G89" s="117"/>
    </row>
    <row r="90" spans="1:15" s="58" customFormat="1" ht="17.100000000000001" customHeight="1" x14ac:dyDescent="0.15">
      <c r="A90" s="83"/>
      <c r="B90" s="89"/>
      <c r="C90" s="89"/>
      <c r="D90" s="89"/>
      <c r="E90" s="89"/>
      <c r="F90" s="89"/>
      <c r="G90" s="89"/>
      <c r="H90" s="141"/>
      <c r="I90" s="89"/>
      <c r="J90" s="89"/>
      <c r="K90" s="89"/>
      <c r="L90" s="89"/>
      <c r="M90" s="89"/>
      <c r="N90" s="87"/>
    </row>
    <row r="91" spans="1:15" s="58" customFormat="1" ht="17.100000000000001" customHeight="1" x14ac:dyDescent="0.15">
      <c r="H91" s="133"/>
    </row>
    <row r="92" spans="1:15" ht="17.100000000000001" customHeight="1" x14ac:dyDescent="0.4">
      <c r="B92" s="118" t="s">
        <v>184</v>
      </c>
    </row>
    <row r="93" spans="1:15" ht="17.100000000000001" customHeight="1" x14ac:dyDescent="0.15">
      <c r="B93" s="119" t="s">
        <v>144</v>
      </c>
      <c r="C93" s="120"/>
      <c r="D93" s="121">
        <v>2000000</v>
      </c>
      <c r="F93" s="122" t="s">
        <v>145</v>
      </c>
      <c r="G93" s="123"/>
      <c r="H93" s="124"/>
      <c r="I93" s="124"/>
      <c r="K93" s="122" t="s">
        <v>146</v>
      </c>
      <c r="L93" s="123"/>
      <c r="M93" s="124"/>
      <c r="N93" s="125"/>
    </row>
    <row r="94" spans="1:15" ht="17.100000000000001" customHeight="1" x14ac:dyDescent="0.15">
      <c r="B94" s="119" t="s">
        <v>147</v>
      </c>
      <c r="C94" s="120"/>
      <c r="D94" s="121">
        <v>583000</v>
      </c>
      <c r="F94" s="126" t="s">
        <v>185</v>
      </c>
      <c r="G94" s="127"/>
      <c r="H94" s="128"/>
      <c r="I94" s="131">
        <v>2100000</v>
      </c>
      <c r="K94" s="126" t="s">
        <v>149</v>
      </c>
      <c r="L94" s="127"/>
      <c r="M94" s="128"/>
      <c r="N94" s="131">
        <v>2263000</v>
      </c>
    </row>
    <row r="95" spans="1:15" s="58" customFormat="1" ht="17.100000000000001" customHeight="1" x14ac:dyDescent="0.15">
      <c r="B95" s="119" t="s">
        <v>150</v>
      </c>
      <c r="C95" s="120"/>
      <c r="D95" s="121">
        <v>2583000</v>
      </c>
      <c r="F95" s="126" t="s">
        <v>186</v>
      </c>
      <c r="G95" s="127"/>
      <c r="H95" s="128"/>
      <c r="I95" s="131">
        <v>0</v>
      </c>
      <c r="K95" s="126" t="s">
        <v>187</v>
      </c>
      <c r="L95" s="127"/>
      <c r="M95" s="128"/>
      <c r="N95" s="131">
        <f>N94+N94*0.1</f>
        <v>2489300</v>
      </c>
    </row>
    <row r="96" spans="1:15" s="58" customFormat="1" ht="17.100000000000001" customHeight="1" x14ac:dyDescent="0.15">
      <c r="B96" s="119" t="s">
        <v>153</v>
      </c>
      <c r="C96" s="120"/>
      <c r="D96" s="121">
        <v>0</v>
      </c>
      <c r="F96" s="126" t="s">
        <v>188</v>
      </c>
      <c r="G96" s="127"/>
      <c r="H96" s="128"/>
      <c r="I96" s="131">
        <v>2100000</v>
      </c>
      <c r="K96" s="126" t="s">
        <v>189</v>
      </c>
      <c r="L96" s="127"/>
      <c r="M96" s="128"/>
      <c r="N96" s="131">
        <v>0</v>
      </c>
    </row>
    <row r="97" spans="1:14" s="58" customFormat="1" ht="17.100000000000001" customHeight="1" x14ac:dyDescent="0.15">
      <c r="B97" s="119" t="s">
        <v>156</v>
      </c>
      <c r="C97" s="120"/>
      <c r="D97" s="121">
        <v>2583000</v>
      </c>
      <c r="F97" s="126" t="s">
        <v>179</v>
      </c>
      <c r="G97" s="127"/>
      <c r="H97" s="128"/>
      <c r="I97" s="131">
        <v>2100000</v>
      </c>
      <c r="K97" s="126" t="s">
        <v>190</v>
      </c>
      <c r="L97" s="127"/>
      <c r="M97" s="128"/>
      <c r="N97" s="131">
        <f>SUM(N95:N96)</f>
        <v>2489300</v>
      </c>
    </row>
    <row r="98" spans="1:14" s="58" customFormat="1" ht="17.100000000000001" customHeight="1" x14ac:dyDescent="0.4">
      <c r="B98" s="119" t="s">
        <v>159</v>
      </c>
      <c r="C98" s="120"/>
      <c r="D98" s="121">
        <f>INT(D95*10%)</f>
        <v>258300</v>
      </c>
      <c r="F98" s="126" t="s">
        <v>160</v>
      </c>
      <c r="G98" s="127"/>
      <c r="H98" s="128"/>
      <c r="I98" s="131">
        <v>190908</v>
      </c>
      <c r="K98" s="126" t="s">
        <v>158</v>
      </c>
      <c r="L98" s="127"/>
      <c r="M98" s="128"/>
      <c r="N98" s="132">
        <v>1</v>
      </c>
    </row>
    <row r="99" spans="1:14" s="58" customFormat="1" ht="17.100000000000001" customHeight="1" x14ac:dyDescent="0.15">
      <c r="B99" s="119" t="s">
        <v>162</v>
      </c>
      <c r="C99" s="120"/>
      <c r="D99" s="121">
        <f>D95+D98</f>
        <v>2841300</v>
      </c>
      <c r="E99" s="2"/>
      <c r="I99" s="145"/>
      <c r="K99" s="126" t="s">
        <v>191</v>
      </c>
      <c r="L99" s="127"/>
      <c r="M99" s="128"/>
      <c r="N99" s="131">
        <f>N97*N98</f>
        <v>2489300</v>
      </c>
    </row>
    <row r="100" spans="1:14" ht="17.100000000000001" customHeight="1" x14ac:dyDescent="0.15">
      <c r="E100" s="58"/>
      <c r="F100" s="126" t="s">
        <v>173</v>
      </c>
      <c r="G100" s="127"/>
      <c r="H100" s="127"/>
      <c r="I100" s="131">
        <f>N101-I97</f>
        <v>389300</v>
      </c>
      <c r="K100" s="126" t="s">
        <v>192</v>
      </c>
      <c r="L100" s="127"/>
      <c r="M100" s="128"/>
      <c r="N100" s="131">
        <v>0</v>
      </c>
    </row>
    <row r="101" spans="1:14" ht="17.100000000000001" customHeight="1" x14ac:dyDescent="0.15">
      <c r="B101" s="119" t="s">
        <v>193</v>
      </c>
      <c r="C101" s="120"/>
      <c r="D101" s="121">
        <f>N97</f>
        <v>2489300</v>
      </c>
      <c r="E101" s="58"/>
      <c r="F101" s="146" t="s">
        <v>194</v>
      </c>
      <c r="G101" s="147"/>
      <c r="H101" s="147"/>
      <c r="I101" s="148">
        <f>I100*10/(10+100)</f>
        <v>35390.909090909088</v>
      </c>
      <c r="K101" s="126" t="s">
        <v>182</v>
      </c>
      <c r="L101" s="127"/>
      <c r="M101" s="128"/>
      <c r="N101" s="131">
        <f>SUM(N99:N100)</f>
        <v>2489300</v>
      </c>
    </row>
    <row r="102" spans="1:14" ht="17.100000000000001" customHeight="1" x14ac:dyDescent="0.15">
      <c r="A102" s="58"/>
      <c r="B102" s="119" t="s">
        <v>195</v>
      </c>
      <c r="C102" s="120"/>
      <c r="D102" s="121">
        <f>D101-D99</f>
        <v>-352000</v>
      </c>
      <c r="E102" s="58"/>
      <c r="F102" s="146" t="s">
        <v>196</v>
      </c>
      <c r="G102" s="147"/>
      <c r="H102" s="147"/>
      <c r="I102" s="148">
        <f>INT(N101*10/(100+10))-(I98+I101)</f>
        <v>1.0909090909117367</v>
      </c>
      <c r="K102" s="126" t="s">
        <v>197</v>
      </c>
      <c r="L102" s="127"/>
      <c r="M102" s="128"/>
      <c r="N102" s="131">
        <v>0</v>
      </c>
    </row>
    <row r="103" spans="1:14" ht="17.100000000000001" customHeight="1" x14ac:dyDescent="0.15">
      <c r="A103" s="58"/>
      <c r="B103" s="139" t="s">
        <v>170</v>
      </c>
      <c r="C103" s="140"/>
      <c r="D103" s="140">
        <f>+N103</f>
        <v>226300</v>
      </c>
      <c r="E103" s="58"/>
      <c r="F103" s="149" t="s">
        <v>198</v>
      </c>
      <c r="G103" s="150"/>
      <c r="H103" s="150"/>
      <c r="I103" s="151">
        <f>I101+I102</f>
        <v>35392</v>
      </c>
      <c r="K103" s="126" t="s">
        <v>165</v>
      </c>
      <c r="L103" s="127"/>
      <c r="M103" s="128"/>
      <c r="N103" s="143">
        <f>+I98+I103</f>
        <v>226300</v>
      </c>
    </row>
    <row r="104" spans="1:14" ht="17.100000000000001" customHeight="1" x14ac:dyDescent="0.15">
      <c r="A104" s="58"/>
      <c r="B104" s="139" t="s">
        <v>172</v>
      </c>
      <c r="C104" s="140"/>
      <c r="D104" s="140">
        <f>+D103-D98</f>
        <v>-32000</v>
      </c>
      <c r="E104" s="58"/>
      <c r="F104" s="149" t="s">
        <v>199</v>
      </c>
      <c r="G104" s="150"/>
      <c r="H104" s="150"/>
      <c r="I104" s="151">
        <f>I100-I103</f>
        <v>353908</v>
      </c>
    </row>
    <row r="105" spans="1:14" ht="17.100000000000001" customHeight="1" x14ac:dyDescent="0.15">
      <c r="A105" s="58"/>
      <c r="B105" s="58"/>
      <c r="C105" s="152"/>
      <c r="D105" s="152"/>
    </row>
    <row r="106" spans="1:14" s="58" customFormat="1" ht="17.100000000000001" customHeight="1" x14ac:dyDescent="0.15">
      <c r="A106" s="83"/>
      <c r="B106" s="89"/>
      <c r="C106" s="89"/>
      <c r="D106" s="89"/>
      <c r="E106" s="89"/>
      <c r="F106" s="89"/>
      <c r="G106" s="89"/>
      <c r="H106" s="141"/>
      <c r="I106" s="89"/>
      <c r="J106" s="89"/>
      <c r="K106" s="89"/>
      <c r="L106" s="89"/>
      <c r="M106" s="89"/>
      <c r="N106" s="87"/>
    </row>
    <row r="107" spans="1:14" s="58" customFormat="1" ht="17.100000000000001" customHeight="1" x14ac:dyDescent="0.15">
      <c r="A107" s="1"/>
      <c r="E107" s="2"/>
      <c r="F107" s="2"/>
      <c r="G107" s="2"/>
      <c r="H107" s="2"/>
      <c r="I107" s="2"/>
      <c r="J107" s="2"/>
    </row>
    <row r="108" spans="1:14" s="58" customFormat="1" ht="17.100000000000001" customHeight="1" x14ac:dyDescent="0.15">
      <c r="A108" s="1"/>
      <c r="E108" s="2"/>
      <c r="F108" s="2"/>
      <c r="G108" s="2"/>
      <c r="H108" s="2"/>
      <c r="I108" s="2"/>
      <c r="J108" s="2"/>
    </row>
  </sheetData>
  <mergeCells count="1">
    <mergeCell ref="G5:J6"/>
  </mergeCells>
  <phoneticPr fontId="3"/>
  <pageMargins left="0.70866141732283472" right="0.70866141732283472" top="1.1417322834645669" bottom="0.74803149606299213" header="0.9055118110236221" footer="0.31496062992125984"/>
  <pageSetup paperSize="9" scale="25" orientation="landscape" r:id="rId1"/>
  <headerFooter>
    <oddHeader xml:space="preserve">&amp;R2021年度　情報化評議会(CI-NET)　標準委員会第2回､LiteS規約WG第2回　資料4
2021年12月21日
</oddHeader>
    <oddFooter>&amp;C&amp;P/&amp;N</oddFooter>
  </headerFooter>
  <rowBreaks count="2" manualBreakCount="2">
    <brk id="40" max="16" man="1"/>
    <brk id="7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合意打切鑑、明細</vt:lpstr>
      <vt:lpstr>'合意打切鑑、明細'!Print_Area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帆足</dc:creator>
  <cp:lastModifiedBy>帆足</cp:lastModifiedBy>
  <dcterms:created xsi:type="dcterms:W3CDTF">2022-04-05T06:55:58Z</dcterms:created>
  <dcterms:modified xsi:type="dcterms:W3CDTF">2022-04-05T07:13:36Z</dcterms:modified>
</cp:coreProperties>
</file>